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28 августа" sheetId="1" r:id="rId1"/>
  </sheets>
  <definedNames>
    <definedName name="_xlnm.Print_Titles" localSheetId="0">'28 августа'!$8:$8</definedName>
    <definedName name="_xlnm.Print_Area" localSheetId="0">'28 августа'!$A$1:$E$133</definedName>
  </definedNames>
  <calcPr fullCalcOnLoad="1"/>
</workbook>
</file>

<file path=xl/sharedStrings.xml><?xml version="1.0" encoding="utf-8"?>
<sst xmlns="http://schemas.openxmlformats.org/spreadsheetml/2006/main" count="73" uniqueCount="70">
  <si>
    <t>4</t>
  </si>
  <si>
    <t>Всего по объектам:</t>
  </si>
  <si>
    <t>Детский противотуберкулезный санаторий, лечебный корпус, с.Чуварлеи Алатырского района</t>
  </si>
  <si>
    <t>Республиканский  центр  восстановительного лечения, г.Чебоксары</t>
  </si>
  <si>
    <t>реконструкция ветхих теплотрасс и водопровода, г.Козловка</t>
  </si>
  <si>
    <t>- реконструкция  стадиона "Олимпийский" (реконструкция эластичного покрытия центрального спортивного ядра), г.Чебоксары</t>
  </si>
  <si>
    <t xml:space="preserve">СДЮШОР № 4 (реконстркуция ледового стадиона "Сокол"), г.Новочебоксарск </t>
  </si>
  <si>
    <t>строительство водохранилища для обеспечения питьевой водой Вурнарского района</t>
  </si>
  <si>
    <t>строительство Шемуршинского водохранилища на р. Карла для питьевого водоснабжения</t>
  </si>
  <si>
    <t>строительство защитных сооружений от паводковых вод на р. Цивиль у г. Цивильска</t>
  </si>
  <si>
    <t>строительство набережной пассажирских причалов в Чебоксарском речном порту, г. Чебоксары</t>
  </si>
  <si>
    <t xml:space="preserve">жилищные субсидии гражданам, выезжающим из  районов Крайнего  Севера и приравненных к ним местностей </t>
  </si>
  <si>
    <t xml:space="preserve">           учебный  корпус, 2-я очередь</t>
  </si>
  <si>
    <t>ФГУП ГТРК «Чувашия» (приобретение оборудования), г. Чебоксары</t>
  </si>
  <si>
    <t>Минобразования Чувашии</t>
  </si>
  <si>
    <t>Минкультуры Чувашии</t>
  </si>
  <si>
    <t>Минспорт Чувашии</t>
  </si>
  <si>
    <t>физкультурно-оздоровительный комплекс, г. Алатырь</t>
  </si>
  <si>
    <t>физкультурно-оздоровительный комплекс,  г. Шумерля</t>
  </si>
  <si>
    <t>физкультурно-оздоровительный комплекс, пос. Кугеси, Чебоксарский район</t>
  </si>
  <si>
    <t>физкультурно-оздоровительный комплекс, с. Шихазаны, Канашский район</t>
  </si>
  <si>
    <t>Минстрой Чувашии</t>
  </si>
  <si>
    <t>канализационный тоннель микрорайонов «Университетский I, II», г. Чебоксары (2-я очередь строительства)</t>
  </si>
  <si>
    <t>Федерального фонда регионального развития</t>
  </si>
  <si>
    <t xml:space="preserve">водоснабжение дд. Пизипово, Питишево, Орбаши Аликовского района </t>
  </si>
  <si>
    <t>водоснабжение с. Ишлеи, Чебоксарский район</t>
  </si>
  <si>
    <t>водозабор подземных вод и водопровод пос. Кугеси, Чебоксарский район</t>
  </si>
  <si>
    <t>водоснабжение дд. Сосново, Ижекеи, Акчикасы Красночетайского района</t>
  </si>
  <si>
    <t>водоснабжение дд. Атмалкасы, Большие Токташи, Большая Выла Аликовского района</t>
  </si>
  <si>
    <t>водоснабжение сс. Ходары, Юманай Шумерлинского района</t>
  </si>
  <si>
    <t>водоснабжение д. Торханы, Шумерлинский район</t>
  </si>
  <si>
    <t>Минприроды Чувашии</t>
  </si>
  <si>
    <t xml:space="preserve">ФГОУВПО "Чувашская  государственная сельскохозяйственная  академия" (учебный  корпус факультета механизации сельского хозяйства), г.Чебоксары  </t>
  </si>
  <si>
    <t>Минсельхоз Чувашии</t>
  </si>
  <si>
    <t>- СДЮШОР № 3,(реконструкция открытого плавательного бассейна), г. Новочебоксарск</t>
  </si>
  <si>
    <t>Гимназия на 600 мест ул.Урицкого г.Чебоксары</t>
  </si>
  <si>
    <t xml:space="preserve">            реконструкция студенческого 
            оздоровительного профилак-
            тория, г.Чебоксары</t>
  </si>
  <si>
    <t>РГУ "Реабилитационный центр для ветеранов и инвалидов",  д.Вурманкасы, Чебоксарский район</t>
  </si>
  <si>
    <t xml:space="preserve">Наименование  строек и объектов
</t>
  </si>
  <si>
    <t xml:space="preserve">Лимит по ФАИП на 2006 год
</t>
  </si>
  <si>
    <t>ФЦП "Сокращение различий в социально-экономическом развитии  регионов Российской Федерации (2002-2010 годы и до 2015 года)</t>
  </si>
  <si>
    <t xml:space="preserve">Информация о    финансировании в 2006 году за счет федерального бюджета строек и объектов Чувашской Республики       </t>
  </si>
  <si>
    <t>Образование</t>
  </si>
  <si>
    <t>Культура</t>
  </si>
  <si>
    <t>Физическая культура и спорт</t>
  </si>
  <si>
    <t>Коммунальное строительство</t>
  </si>
  <si>
    <t>Здравоохранение</t>
  </si>
  <si>
    <t>Социальная политика</t>
  </si>
  <si>
    <t>Водное хозяйство и охрана окружающей  среды</t>
  </si>
  <si>
    <t>Агропромышленный комплекс</t>
  </si>
  <si>
    <t>берегоукрепительные и противооползневые работы на р.Волге у г.Чебоксары</t>
  </si>
  <si>
    <t>Транспорт</t>
  </si>
  <si>
    <t>Жилищное строительство</t>
  </si>
  <si>
    <t>Минэкономразвития Чувашии</t>
  </si>
  <si>
    <t>Минздравсоцразвития Чувашии</t>
  </si>
  <si>
    <t>Отдел водных ресурсов по Чувашской Республике Верхне-Волжского бассейнового водного управления  Федерального агенства водных ресурсов</t>
  </si>
  <si>
    <t>Прочие</t>
  </si>
  <si>
    <t xml:space="preserve">Верховный суд Чувашской Республики  </t>
  </si>
  <si>
    <t xml:space="preserve">строительство здания Верховного суда Чувашской Республики, г. Чебоксары, ул. Урицкого </t>
  </si>
  <si>
    <t xml:space="preserve">Прокуратура Чувашской Республики  </t>
  </si>
  <si>
    <t xml:space="preserve">строительство административного здания прокуратуры Яльчикского района, с. Яльчики </t>
  </si>
  <si>
    <t xml:space="preserve">модернизация (восстановление) покрытий  аэродрома, г.Чебоксары         </t>
  </si>
  <si>
    <t>Остаток финансовых средств</t>
  </si>
  <si>
    <t>5</t>
  </si>
  <si>
    <t>%</t>
  </si>
  <si>
    <t xml:space="preserve">субсидии на строительство и реконструкцию автомобильных дорог общего пользования и искусственных сооружений на них </t>
  </si>
  <si>
    <t xml:space="preserve">млн. рублей </t>
  </si>
  <si>
    <t>ГОУ ВПО "Чувашский государственный педагогический университет  им.И.Я.Яковлева", г.Чебоксары</t>
  </si>
  <si>
    <t xml:space="preserve">Реализованы лимиты (по сост. на 31.12.06)
</t>
  </si>
  <si>
    <t xml:space="preserve">Кассовый расход (по сост. на 31.12.06)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</si>
</sst>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</numFmts>
  <fonts count="6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="90" zoomScaleNormal="90" workbookViewId="0" topLeftCell="A1">
      <selection activeCell="F2" sqref="F2"/>
    </sheetView>
  </sheetViews>
  <sheetFormatPr defaultColWidth="9.00390625" defaultRowHeight="12.75"/>
  <cols>
    <col min="1" max="1" width="37.375" style="0" customWidth="1"/>
    <col min="2" max="2" width="20.125" style="0" customWidth="1"/>
    <col min="3" max="3" width="21.25390625" style="0" customWidth="1"/>
    <col min="4" max="4" width="20.875" style="0" customWidth="1"/>
    <col min="5" max="5" width="18.00390625" style="0" customWidth="1"/>
  </cols>
  <sheetData>
    <row r="1" spans="1:5" ht="15.75" customHeight="1">
      <c r="A1" s="32" t="s">
        <v>41</v>
      </c>
      <c r="B1" s="32"/>
      <c r="C1" s="32"/>
      <c r="D1" s="32"/>
      <c r="E1" s="32"/>
    </row>
    <row r="2" spans="1:5" ht="15.75" customHeight="1">
      <c r="A2" s="32"/>
      <c r="B2" s="32"/>
      <c r="C2" s="32"/>
      <c r="D2" s="32"/>
      <c r="E2" s="32"/>
    </row>
    <row r="3" spans="1:5" ht="12" customHeight="1">
      <c r="A3" s="32"/>
      <c r="B3" s="32"/>
      <c r="C3" s="32"/>
      <c r="D3" s="32"/>
      <c r="E3" s="32"/>
    </row>
    <row r="4" spans="1:5" ht="15.75">
      <c r="A4" s="1"/>
      <c r="B4" s="1"/>
      <c r="C4" s="1"/>
      <c r="E4" s="1" t="s">
        <v>66</v>
      </c>
    </row>
    <row r="5" spans="1:5" ht="15.75" customHeight="1">
      <c r="A5" s="44" t="s">
        <v>38</v>
      </c>
      <c r="B5" s="34" t="s">
        <v>39</v>
      </c>
      <c r="C5" s="37" t="s">
        <v>68</v>
      </c>
      <c r="D5" s="39" t="s">
        <v>69</v>
      </c>
      <c r="E5" s="34" t="s">
        <v>62</v>
      </c>
    </row>
    <row r="6" spans="1:5" ht="15.75" customHeight="1">
      <c r="A6" s="45"/>
      <c r="B6" s="35"/>
      <c r="C6" s="38"/>
      <c r="D6" s="40"/>
      <c r="E6" s="42"/>
    </row>
    <row r="7" spans="1:5" ht="31.5" customHeight="1">
      <c r="A7" s="45"/>
      <c r="B7" s="36"/>
      <c r="C7" s="38"/>
      <c r="D7" s="41"/>
      <c r="E7" s="43"/>
    </row>
    <row r="8" spans="1:5" ht="15.75">
      <c r="A8" s="4">
        <v>1</v>
      </c>
      <c r="B8" s="5">
        <v>2</v>
      </c>
      <c r="C8" s="5">
        <v>3</v>
      </c>
      <c r="D8" s="5" t="s">
        <v>0</v>
      </c>
      <c r="E8" s="5" t="s">
        <v>63</v>
      </c>
    </row>
    <row r="9" spans="1:5" ht="15.75">
      <c r="A9" s="1"/>
      <c r="B9" s="7"/>
      <c r="C9" s="6"/>
      <c r="D9" s="7"/>
      <c r="E9" s="7"/>
    </row>
    <row r="10" spans="1:5" ht="15.75">
      <c r="A10" s="8" t="s">
        <v>1</v>
      </c>
      <c r="B10" s="18">
        <f>B12+B25+B30+B47+B72+B80+B85+B101+B112+B117+B124</f>
        <v>913.36</v>
      </c>
      <c r="C10" s="18">
        <f>C12+C25+C30+C47+C72+C80+C85+C101+C112+C117+C124</f>
        <v>913.36</v>
      </c>
      <c r="D10" s="18">
        <f>D12+D25+D30+D47+D72+D80+D85+D101+D112+D117+D124</f>
        <v>913.36</v>
      </c>
      <c r="E10" s="18">
        <f>E12+E25+E30+E47+E72+E80+E85+E101+E112+E117+E124</f>
        <v>0</v>
      </c>
    </row>
    <row r="11" spans="1:5" ht="15.75">
      <c r="A11" s="8" t="s">
        <v>64</v>
      </c>
      <c r="B11" s="18"/>
      <c r="C11" s="30">
        <f>C10/B10*100</f>
        <v>100</v>
      </c>
      <c r="D11" s="30">
        <f>D10/C10*100</f>
        <v>100</v>
      </c>
      <c r="E11" s="9"/>
    </row>
    <row r="12" spans="1:5" ht="15.75">
      <c r="A12" s="8" t="s">
        <v>42</v>
      </c>
      <c r="B12" s="18">
        <f>B13+B21</f>
        <v>54.921</v>
      </c>
      <c r="C12" s="18">
        <f>C13+C21</f>
        <v>54.921</v>
      </c>
      <c r="D12" s="18">
        <f>D13+D21</f>
        <v>54.921</v>
      </c>
      <c r="E12" s="18">
        <f>E13+E21</f>
        <v>0</v>
      </c>
    </row>
    <row r="13" spans="1:5" ht="15.75">
      <c r="A13" s="24" t="s">
        <v>14</v>
      </c>
      <c r="B13" s="10">
        <f>B17+B19</f>
        <v>35</v>
      </c>
      <c r="C13" s="10">
        <f>C17+C19</f>
        <v>35</v>
      </c>
      <c r="D13" s="10">
        <f>D17+D19</f>
        <v>35</v>
      </c>
      <c r="E13" s="10">
        <f>E17+E19</f>
        <v>0</v>
      </c>
    </row>
    <row r="14" spans="1:9" ht="15.75">
      <c r="A14" s="31" t="s">
        <v>67</v>
      </c>
      <c r="B14" s="10"/>
      <c r="C14" s="10"/>
      <c r="D14" s="10"/>
      <c r="E14" s="11"/>
      <c r="F14" s="11"/>
      <c r="G14" s="11"/>
      <c r="H14" s="11"/>
      <c r="I14" s="11"/>
    </row>
    <row r="15" spans="1:9" ht="15.75">
      <c r="A15" s="31"/>
      <c r="B15" s="10"/>
      <c r="C15" s="10"/>
      <c r="D15" s="9"/>
      <c r="E15" s="9"/>
      <c r="F15" s="9"/>
      <c r="G15" s="9"/>
      <c r="H15" s="9"/>
      <c r="I15" s="9"/>
    </row>
    <row r="16" spans="1:9" ht="44.25" customHeight="1">
      <c r="A16" s="31"/>
      <c r="B16" s="10"/>
      <c r="C16" s="10"/>
      <c r="D16" s="10"/>
      <c r="E16" s="10"/>
      <c r="F16" s="10"/>
      <c r="G16" s="10"/>
      <c r="H16" s="10"/>
      <c r="I16" s="10"/>
    </row>
    <row r="17" spans="1:9" ht="15.75">
      <c r="A17" s="32" t="s">
        <v>12</v>
      </c>
      <c r="B17" s="10">
        <v>10</v>
      </c>
      <c r="C17" s="10">
        <v>10</v>
      </c>
      <c r="D17" s="10">
        <v>10</v>
      </c>
      <c r="E17" s="10">
        <f>C17-D17</f>
        <v>0</v>
      </c>
      <c r="F17" s="10"/>
      <c r="G17" s="10"/>
      <c r="H17" s="10"/>
      <c r="I17" s="10"/>
    </row>
    <row r="18" spans="1:9" ht="15.75">
      <c r="A18" s="32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31" t="s">
        <v>36</v>
      </c>
      <c r="B19" s="10">
        <v>25</v>
      </c>
      <c r="C19" s="10">
        <v>25</v>
      </c>
      <c r="D19" s="10">
        <v>25</v>
      </c>
      <c r="E19" s="10">
        <f>C19-D19</f>
        <v>0</v>
      </c>
      <c r="F19" s="10"/>
      <c r="G19" s="10"/>
      <c r="H19" s="10"/>
      <c r="I19" s="10"/>
    </row>
    <row r="20" spans="1:9" ht="36" customHeight="1">
      <c r="A20" s="31"/>
      <c r="B20" s="16"/>
      <c r="C20" s="16"/>
      <c r="D20" s="10"/>
      <c r="E20" s="10"/>
      <c r="F20" s="10"/>
      <c r="G20" s="10"/>
      <c r="H20" s="10"/>
      <c r="I20" s="10"/>
    </row>
    <row r="21" spans="1:9" ht="21.75" customHeight="1">
      <c r="A21" s="25" t="s">
        <v>53</v>
      </c>
      <c r="B21" s="16">
        <f>B22</f>
        <v>19.921</v>
      </c>
      <c r="C21" s="16">
        <f>C22</f>
        <v>19.921</v>
      </c>
      <c r="D21" s="16">
        <f>D22</f>
        <v>19.921</v>
      </c>
      <c r="E21" s="16">
        <f>E22</f>
        <v>0</v>
      </c>
      <c r="F21" s="10"/>
      <c r="G21" s="10"/>
      <c r="H21" s="10"/>
      <c r="I21" s="10"/>
    </row>
    <row r="22" spans="1:9" ht="21" customHeight="1">
      <c r="A22" s="33" t="s">
        <v>35</v>
      </c>
      <c r="B22" s="16">
        <v>19.921</v>
      </c>
      <c r="C22" s="16">
        <v>19.921</v>
      </c>
      <c r="D22" s="16">
        <v>19.921</v>
      </c>
      <c r="E22" s="10">
        <f>C22-D22</f>
        <v>0</v>
      </c>
      <c r="F22" s="10"/>
      <c r="G22" s="10"/>
      <c r="H22" s="10"/>
      <c r="I22" s="10"/>
    </row>
    <row r="23" spans="1:9" ht="12" customHeight="1">
      <c r="A23" s="33"/>
      <c r="B23" s="16"/>
      <c r="C23" s="16"/>
      <c r="D23" s="10"/>
      <c r="E23" s="10"/>
      <c r="F23" s="10"/>
      <c r="G23" s="10"/>
      <c r="H23" s="10"/>
      <c r="I23" s="10"/>
    </row>
    <row r="24" spans="1:9" ht="15.75" customHeight="1">
      <c r="A24" s="1"/>
      <c r="B24" s="16"/>
      <c r="C24" s="16"/>
      <c r="D24" s="10"/>
      <c r="E24" s="10"/>
      <c r="F24" s="10"/>
      <c r="G24" s="10"/>
      <c r="H24" s="10"/>
      <c r="I24" s="10"/>
    </row>
    <row r="25" spans="1:5" ht="15.75">
      <c r="A25" s="12" t="s">
        <v>43</v>
      </c>
      <c r="B25" s="18">
        <f>B27</f>
        <v>10</v>
      </c>
      <c r="C25" s="18">
        <f>C27</f>
        <v>10</v>
      </c>
      <c r="D25" s="18">
        <f>D27</f>
        <v>10</v>
      </c>
      <c r="E25" s="18">
        <f>E27</f>
        <v>0</v>
      </c>
    </row>
    <row r="26" spans="1:5" ht="15.75">
      <c r="A26" s="26" t="s">
        <v>15</v>
      </c>
      <c r="B26" s="18"/>
      <c r="C26" s="9"/>
      <c r="D26" s="10"/>
      <c r="E26" s="10"/>
    </row>
    <row r="27" spans="1:5" ht="15.75">
      <c r="A27" s="31" t="s">
        <v>13</v>
      </c>
      <c r="B27" s="9">
        <v>10</v>
      </c>
      <c r="C27" s="10">
        <v>10</v>
      </c>
      <c r="D27" s="10">
        <v>10</v>
      </c>
      <c r="E27" s="10">
        <f>C27-D27</f>
        <v>0</v>
      </c>
    </row>
    <row r="28" spans="1:5" ht="42" customHeight="1">
      <c r="A28" s="31"/>
      <c r="B28" s="15"/>
      <c r="C28" s="15"/>
      <c r="D28" s="10"/>
      <c r="E28" s="11"/>
    </row>
    <row r="29" spans="1:5" ht="17.25" customHeight="1">
      <c r="A29" s="2"/>
      <c r="B29" s="15"/>
      <c r="C29" s="15"/>
      <c r="D29" s="10"/>
      <c r="E29" s="11"/>
    </row>
    <row r="30" spans="1:5" ht="15.75">
      <c r="A30" s="12" t="s">
        <v>44</v>
      </c>
      <c r="B30" s="19">
        <f aca="true" t="shared" si="0" ref="B30:E31">B31+B34+B36+B38+B40+B42+B44</f>
        <v>135.9</v>
      </c>
      <c r="C30" s="19">
        <f>C31+C34+C36+C38+C40+C42+C44</f>
        <v>135.9</v>
      </c>
      <c r="D30" s="19">
        <f>D31+D34+D36+D38+D40+D42+D44</f>
        <v>135.9</v>
      </c>
      <c r="E30" s="19">
        <f>E31+E34+E36+E38+E40+E42+E44</f>
        <v>0</v>
      </c>
    </row>
    <row r="31" spans="1:5" ht="15.75">
      <c r="A31" s="26" t="s">
        <v>16</v>
      </c>
      <c r="B31" s="19">
        <f t="shared" si="0"/>
        <v>135.9</v>
      </c>
      <c r="C31" s="19">
        <f t="shared" si="0"/>
        <v>135.9</v>
      </c>
      <c r="D31" s="19">
        <f t="shared" si="0"/>
        <v>135.9</v>
      </c>
      <c r="E31" s="19">
        <f t="shared" si="0"/>
        <v>0</v>
      </c>
    </row>
    <row r="32" spans="1:5" ht="15.75">
      <c r="A32" s="46" t="s">
        <v>34</v>
      </c>
      <c r="B32" s="10">
        <v>20</v>
      </c>
      <c r="C32" s="10">
        <v>20</v>
      </c>
      <c r="D32" s="10">
        <v>20</v>
      </c>
      <c r="E32" s="10">
        <f>C32-D32</f>
        <v>0</v>
      </c>
    </row>
    <row r="33" spans="1:5" ht="15.75">
      <c r="A33" s="46"/>
      <c r="B33" s="10"/>
      <c r="C33" s="10"/>
      <c r="D33" s="10"/>
      <c r="E33" s="11"/>
    </row>
    <row r="34" spans="1:5" ht="20.25" customHeight="1">
      <c r="A34" s="46"/>
      <c r="B34" s="10"/>
      <c r="C34" s="10"/>
      <c r="D34" s="10"/>
      <c r="E34" s="11"/>
    </row>
    <row r="35" spans="1:5" ht="18.75" customHeight="1">
      <c r="A35" s="46" t="s">
        <v>5</v>
      </c>
      <c r="B35" s="10">
        <v>10</v>
      </c>
      <c r="C35" s="10">
        <v>10</v>
      </c>
      <c r="D35" s="10">
        <v>10</v>
      </c>
      <c r="E35" s="10">
        <f>C35-D35</f>
        <v>0</v>
      </c>
    </row>
    <row r="36" spans="1:5" ht="51.75" customHeight="1">
      <c r="A36" s="46"/>
      <c r="B36" s="16"/>
      <c r="C36" s="16"/>
      <c r="D36" s="10"/>
      <c r="E36" s="11"/>
    </row>
    <row r="37" spans="1:5" ht="15.75">
      <c r="A37" s="46" t="s">
        <v>6</v>
      </c>
      <c r="B37" s="10">
        <v>27</v>
      </c>
      <c r="C37" s="10">
        <v>27</v>
      </c>
      <c r="D37" s="10">
        <v>27</v>
      </c>
      <c r="E37" s="10">
        <f>C37-D37</f>
        <v>0</v>
      </c>
    </row>
    <row r="38" spans="1:5" ht="35.25" customHeight="1">
      <c r="A38" s="46"/>
      <c r="B38" s="16"/>
      <c r="C38" s="16"/>
      <c r="D38" s="10"/>
      <c r="E38" s="11"/>
    </row>
    <row r="39" spans="1:5" ht="15.75" customHeight="1">
      <c r="A39" s="33" t="s">
        <v>17</v>
      </c>
      <c r="B39" s="16">
        <v>17.5</v>
      </c>
      <c r="C39" s="16">
        <v>17.5</v>
      </c>
      <c r="D39" s="10">
        <v>17.5</v>
      </c>
      <c r="E39" s="10">
        <f>C39-D39</f>
        <v>0</v>
      </c>
    </row>
    <row r="40" spans="1:5" ht="21" customHeight="1">
      <c r="A40" s="33"/>
      <c r="B40" s="16"/>
      <c r="C40" s="16"/>
      <c r="D40" s="10"/>
      <c r="E40" s="11"/>
    </row>
    <row r="41" spans="1:5" ht="19.5" customHeight="1">
      <c r="A41" s="31" t="s">
        <v>18</v>
      </c>
      <c r="B41" s="16">
        <v>17.5</v>
      </c>
      <c r="C41" s="16">
        <v>17.5</v>
      </c>
      <c r="D41" s="10">
        <v>17.5</v>
      </c>
      <c r="E41" s="10">
        <f>C41-D41</f>
        <v>0</v>
      </c>
    </row>
    <row r="42" spans="1:5" ht="19.5" customHeight="1">
      <c r="A42" s="31"/>
      <c r="B42" s="16"/>
      <c r="C42" s="16"/>
      <c r="D42" s="10"/>
      <c r="E42" s="11"/>
    </row>
    <row r="43" spans="1:5" ht="18.75" customHeight="1">
      <c r="A43" s="31" t="s">
        <v>19</v>
      </c>
      <c r="B43" s="16">
        <v>28.5</v>
      </c>
      <c r="C43" s="16">
        <v>28.5</v>
      </c>
      <c r="D43" s="10">
        <v>28.5</v>
      </c>
      <c r="E43" s="10">
        <f>C43-D43</f>
        <v>0</v>
      </c>
    </row>
    <row r="44" spans="1:5" ht="30.75" customHeight="1">
      <c r="A44" s="31"/>
      <c r="B44" s="16"/>
      <c r="C44" s="16"/>
      <c r="D44" s="10"/>
      <c r="E44" s="11"/>
    </row>
    <row r="45" spans="1:5" ht="22.5" customHeight="1">
      <c r="A45" s="31" t="s">
        <v>20</v>
      </c>
      <c r="B45" s="16">
        <v>15.4</v>
      </c>
      <c r="C45" s="16">
        <v>15.4</v>
      </c>
      <c r="D45" s="16">
        <v>15.4</v>
      </c>
      <c r="E45" s="10">
        <f>C45-D45</f>
        <v>0</v>
      </c>
    </row>
    <row r="46" spans="1:5" ht="27.75" customHeight="1">
      <c r="A46" s="31"/>
      <c r="B46" s="16"/>
      <c r="C46" s="16"/>
      <c r="D46" s="10"/>
      <c r="E46" s="11"/>
    </row>
    <row r="47" spans="1:5" ht="20.25" customHeight="1">
      <c r="A47" s="13" t="s">
        <v>45</v>
      </c>
      <c r="B47" s="20">
        <f>B49+B58+B65</f>
        <v>143.034</v>
      </c>
      <c r="C47" s="20">
        <f>C49+C58+C65</f>
        <v>143.034</v>
      </c>
      <c r="D47" s="20">
        <f>D49+D58+D65</f>
        <v>143.034</v>
      </c>
      <c r="E47" s="20">
        <f>C47-D47</f>
        <v>0</v>
      </c>
    </row>
    <row r="48" spans="1:5" ht="20.25" customHeight="1">
      <c r="A48" s="25" t="s">
        <v>53</v>
      </c>
      <c r="B48" s="16"/>
      <c r="C48" s="16"/>
      <c r="D48" s="10"/>
      <c r="E48" s="11"/>
    </row>
    <row r="49" spans="1:5" ht="35.25" customHeight="1">
      <c r="A49" s="17" t="s">
        <v>23</v>
      </c>
      <c r="B49" s="20">
        <f>B50+B52+B54+B56</f>
        <v>30.955</v>
      </c>
      <c r="C49" s="20">
        <f>C50+C52+C54+C56</f>
        <v>30.955</v>
      </c>
      <c r="D49" s="20">
        <f>D50+D52+D54+D56</f>
        <v>30.955</v>
      </c>
      <c r="E49" s="20">
        <f>E50+E52+E54+E56</f>
        <v>0</v>
      </c>
    </row>
    <row r="50" spans="1:5" ht="15.75">
      <c r="A50" s="31" t="s">
        <v>24</v>
      </c>
      <c r="B50" s="10">
        <v>11.562</v>
      </c>
      <c r="C50" s="10">
        <v>11.562</v>
      </c>
      <c r="D50" s="10">
        <v>11.562</v>
      </c>
      <c r="E50" s="10">
        <f>C50-D50</f>
        <v>0</v>
      </c>
    </row>
    <row r="51" spans="1:5" ht="39" customHeight="1">
      <c r="A51" s="31"/>
      <c r="B51" s="16"/>
      <c r="C51" s="16"/>
      <c r="D51" s="16"/>
      <c r="E51" s="11"/>
    </row>
    <row r="52" spans="1:5" ht="15.75">
      <c r="A52" s="31" t="s">
        <v>25</v>
      </c>
      <c r="B52" s="10">
        <v>1.592</v>
      </c>
      <c r="C52" s="10">
        <v>1.592</v>
      </c>
      <c r="D52" s="10">
        <v>1.592</v>
      </c>
      <c r="E52" s="10">
        <f>C52-D52</f>
        <v>0</v>
      </c>
    </row>
    <row r="53" spans="1:5" ht="23.25" customHeight="1">
      <c r="A53" s="31"/>
      <c r="B53" s="16"/>
      <c r="C53" s="16"/>
      <c r="D53" s="16"/>
      <c r="E53" s="11"/>
    </row>
    <row r="54" spans="1:5" ht="16.5" customHeight="1">
      <c r="A54" s="31" t="s">
        <v>26</v>
      </c>
      <c r="B54" s="10">
        <v>6.227</v>
      </c>
      <c r="C54" s="10">
        <v>6.227</v>
      </c>
      <c r="D54" s="10">
        <v>6.227</v>
      </c>
      <c r="E54" s="10">
        <f>C54-D54</f>
        <v>0</v>
      </c>
    </row>
    <row r="55" spans="1:5" ht="36" customHeight="1">
      <c r="A55" s="31"/>
      <c r="B55" s="16"/>
      <c r="C55" s="16"/>
      <c r="D55" s="16"/>
      <c r="E55" s="11"/>
    </row>
    <row r="56" spans="1:5" ht="18" customHeight="1">
      <c r="A56" s="31" t="s">
        <v>27</v>
      </c>
      <c r="B56" s="10">
        <v>11.574</v>
      </c>
      <c r="C56" s="10">
        <v>11.574</v>
      </c>
      <c r="D56" s="10">
        <v>11.574</v>
      </c>
      <c r="E56" s="10">
        <f>C56-D56</f>
        <v>0</v>
      </c>
    </row>
    <row r="57" spans="1:5" ht="20.25" customHeight="1">
      <c r="A57" s="31"/>
      <c r="B57" s="16"/>
      <c r="C57" s="16"/>
      <c r="D57" s="16"/>
      <c r="E57" s="11"/>
    </row>
    <row r="58" spans="1:5" ht="84" customHeight="1">
      <c r="A58" s="14" t="s">
        <v>40</v>
      </c>
      <c r="B58" s="20">
        <f>SUM(B59:B64)</f>
        <v>28.079</v>
      </c>
      <c r="C58" s="20">
        <f>SUM(C59:C64)</f>
        <v>28.079</v>
      </c>
      <c r="D58" s="20">
        <f>SUM(D59:D64)</f>
        <v>28.079</v>
      </c>
      <c r="E58" s="20">
        <f>SUM(E59:E64)</f>
        <v>0</v>
      </c>
    </row>
    <row r="59" spans="1:5" ht="19.5" customHeight="1">
      <c r="A59" s="33" t="s">
        <v>28</v>
      </c>
      <c r="B59" s="16">
        <v>12.037</v>
      </c>
      <c r="C59" s="16">
        <v>12.037</v>
      </c>
      <c r="D59" s="16">
        <v>12.037</v>
      </c>
      <c r="E59" s="10">
        <f>C59-D59</f>
        <v>0</v>
      </c>
    </row>
    <row r="60" spans="1:5" ht="29.25" customHeight="1">
      <c r="A60" s="33"/>
      <c r="B60" s="16"/>
      <c r="C60" s="16"/>
      <c r="D60" s="16"/>
      <c r="E60" s="11"/>
    </row>
    <row r="61" spans="1:5" ht="18" customHeight="1">
      <c r="A61" s="31" t="s">
        <v>29</v>
      </c>
      <c r="B61" s="16">
        <v>11.606</v>
      </c>
      <c r="C61" s="16">
        <v>11.606</v>
      </c>
      <c r="D61" s="16">
        <v>11.606</v>
      </c>
      <c r="E61" s="10">
        <f>C61-D61</f>
        <v>0</v>
      </c>
    </row>
    <row r="62" spans="1:5" ht="21.75" customHeight="1">
      <c r="A62" s="31"/>
      <c r="B62" s="16"/>
      <c r="C62" s="16"/>
      <c r="D62" s="16"/>
      <c r="E62" s="11"/>
    </row>
    <row r="63" spans="1:5" ht="22.5" customHeight="1">
      <c r="A63" s="31" t="s">
        <v>30</v>
      </c>
      <c r="B63" s="16">
        <v>4.436</v>
      </c>
      <c r="C63" s="16">
        <v>4.436</v>
      </c>
      <c r="D63" s="16">
        <v>4.436</v>
      </c>
      <c r="E63" s="16">
        <f>C63-D63</f>
        <v>0</v>
      </c>
    </row>
    <row r="64" spans="1:5" ht="21.75" customHeight="1">
      <c r="A64" s="31"/>
      <c r="B64" s="10"/>
      <c r="C64" s="16"/>
      <c r="D64" s="16"/>
      <c r="E64" s="22"/>
    </row>
    <row r="65" spans="1:5" ht="24.75" customHeight="1">
      <c r="A65" s="3" t="s">
        <v>21</v>
      </c>
      <c r="B65" s="16">
        <f>SUM(B66:B68)</f>
        <v>84</v>
      </c>
      <c r="C65" s="16">
        <f>SUM(C66:C68)</f>
        <v>84</v>
      </c>
      <c r="D65" s="16">
        <f>SUM(D66:D68)</f>
        <v>84</v>
      </c>
      <c r="E65" s="16">
        <f>SUM(E66:E68)</f>
        <v>0</v>
      </c>
    </row>
    <row r="66" spans="1:5" ht="20.25" customHeight="1">
      <c r="A66" s="31" t="s">
        <v>22</v>
      </c>
      <c r="B66" s="10">
        <v>70</v>
      </c>
      <c r="C66" s="10">
        <v>70</v>
      </c>
      <c r="D66" s="10">
        <v>70</v>
      </c>
      <c r="E66" s="16">
        <f>C66-D66</f>
        <v>0</v>
      </c>
    </row>
    <row r="67" spans="1:5" ht="45.75" customHeight="1">
      <c r="A67" s="31"/>
      <c r="B67" s="16"/>
      <c r="C67" s="16"/>
      <c r="D67" s="16"/>
      <c r="E67" s="10"/>
    </row>
    <row r="68" spans="1:5" ht="15.75">
      <c r="A68" s="46" t="s">
        <v>4</v>
      </c>
      <c r="B68" s="10">
        <v>14</v>
      </c>
      <c r="C68" s="10">
        <v>14</v>
      </c>
      <c r="D68" s="10">
        <v>14</v>
      </c>
      <c r="E68" s="16">
        <f>C68-D68</f>
        <v>0</v>
      </c>
    </row>
    <row r="69" spans="1:5" ht="15.75">
      <c r="A69" s="46"/>
      <c r="B69" s="10"/>
      <c r="C69" s="10"/>
      <c r="D69" s="10"/>
      <c r="E69" s="11"/>
    </row>
    <row r="70" spans="1:5" ht="15.75">
      <c r="A70" s="46"/>
      <c r="B70" s="10"/>
      <c r="C70" s="10"/>
      <c r="D70" s="10"/>
      <c r="E70" s="11"/>
    </row>
    <row r="71" spans="1:5" ht="19.5" customHeight="1">
      <c r="A71" s="12" t="s">
        <v>54</v>
      </c>
      <c r="B71" s="20">
        <f>B72+B80</f>
        <v>38</v>
      </c>
      <c r="C71" s="20">
        <f>C72+C80</f>
        <v>38</v>
      </c>
      <c r="D71" s="20">
        <f>D72+D80</f>
        <v>38</v>
      </c>
      <c r="E71" s="20">
        <f>E72+E80</f>
        <v>0</v>
      </c>
    </row>
    <row r="72" spans="1:5" ht="17.25" customHeight="1">
      <c r="A72" s="12" t="s">
        <v>46</v>
      </c>
      <c r="B72" s="20">
        <f>B73+B76</f>
        <v>26</v>
      </c>
      <c r="C72" s="20">
        <f>C73+C76</f>
        <v>26</v>
      </c>
      <c r="D72" s="20">
        <f>D73+D76</f>
        <v>26</v>
      </c>
      <c r="E72" s="20">
        <f>C72-D72</f>
        <v>0</v>
      </c>
    </row>
    <row r="73" spans="1:5" ht="15.75">
      <c r="A73" s="31" t="s">
        <v>3</v>
      </c>
      <c r="B73" s="10">
        <v>15</v>
      </c>
      <c r="C73" s="10">
        <v>15</v>
      </c>
      <c r="D73" s="10">
        <v>15</v>
      </c>
      <c r="E73" s="16">
        <f>C73-D73</f>
        <v>0</v>
      </c>
    </row>
    <row r="74" spans="1:5" ht="15.75">
      <c r="A74" s="31"/>
      <c r="B74" s="9"/>
      <c r="C74" s="9"/>
      <c r="D74" s="10"/>
      <c r="E74" s="11"/>
    </row>
    <row r="75" spans="1:5" ht="21" customHeight="1">
      <c r="A75" s="31"/>
      <c r="B75" s="9"/>
      <c r="C75" s="9"/>
      <c r="D75" s="10"/>
      <c r="E75" s="11"/>
    </row>
    <row r="76" spans="1:5" ht="15.75">
      <c r="A76" s="31" t="s">
        <v>2</v>
      </c>
      <c r="B76" s="10">
        <v>11</v>
      </c>
      <c r="C76" s="10">
        <v>11</v>
      </c>
      <c r="D76" s="10">
        <v>11</v>
      </c>
      <c r="E76" s="16">
        <f>C76-D76</f>
        <v>0</v>
      </c>
    </row>
    <row r="77" spans="1:5" ht="15.75">
      <c r="A77" s="31"/>
      <c r="B77" s="9"/>
      <c r="C77" s="9"/>
      <c r="D77" s="10"/>
      <c r="E77" s="11"/>
    </row>
    <row r="78" spans="1:5" ht="15.75">
      <c r="A78" s="31"/>
      <c r="B78" s="10"/>
      <c r="C78" s="10"/>
      <c r="D78" s="10"/>
      <c r="E78" s="11"/>
    </row>
    <row r="79" spans="1:5" ht="15.75">
      <c r="A79" s="31"/>
      <c r="B79" s="10"/>
      <c r="C79" s="10"/>
      <c r="D79" s="10"/>
      <c r="E79" s="11"/>
    </row>
    <row r="80" spans="1:5" ht="15.75">
      <c r="A80" s="13" t="s">
        <v>47</v>
      </c>
      <c r="B80" s="19">
        <f>B81</f>
        <v>12</v>
      </c>
      <c r="C80" s="19">
        <f>C81</f>
        <v>12</v>
      </c>
      <c r="D80" s="19">
        <f>D81</f>
        <v>12</v>
      </c>
      <c r="E80" s="19">
        <f>E81</f>
        <v>0</v>
      </c>
    </row>
    <row r="81" spans="1:5" ht="15.75">
      <c r="A81" s="31" t="s">
        <v>37</v>
      </c>
      <c r="B81" s="10">
        <v>12</v>
      </c>
      <c r="C81" s="10">
        <v>12</v>
      </c>
      <c r="D81" s="10">
        <v>12</v>
      </c>
      <c r="E81" s="16">
        <f>C81-D81</f>
        <v>0</v>
      </c>
    </row>
    <row r="82" spans="1:5" ht="15.75">
      <c r="A82" s="31"/>
      <c r="B82" s="10"/>
      <c r="C82" s="10"/>
      <c r="D82" s="10"/>
      <c r="E82" s="11"/>
    </row>
    <row r="83" spans="1:5" ht="15.75">
      <c r="A83" s="31"/>
      <c r="B83" s="10"/>
      <c r="C83" s="10"/>
      <c r="D83" s="10"/>
      <c r="E83" s="11"/>
    </row>
    <row r="84" spans="1:5" ht="15.75">
      <c r="A84" s="31"/>
      <c r="B84" s="10"/>
      <c r="C84" s="10"/>
      <c r="D84" s="10"/>
      <c r="E84" s="11"/>
    </row>
    <row r="85" spans="1:5" ht="16.5" customHeight="1">
      <c r="A85" s="47" t="s">
        <v>48</v>
      </c>
      <c r="B85" s="19">
        <f>B87+B97</f>
        <v>125.099</v>
      </c>
      <c r="C85" s="19">
        <f>C87+C97</f>
        <v>125.099</v>
      </c>
      <c r="D85" s="19">
        <f>D87+D97</f>
        <v>125.099</v>
      </c>
      <c r="E85" s="19">
        <f>E87+E97</f>
        <v>0</v>
      </c>
    </row>
    <row r="86" spans="1:5" ht="20.25" customHeight="1">
      <c r="A86" s="47"/>
      <c r="B86" s="10"/>
      <c r="C86" s="10"/>
      <c r="D86" s="10"/>
      <c r="E86" s="11"/>
    </row>
    <row r="87" spans="1:5" ht="14.25" customHeight="1">
      <c r="A87" s="26" t="s">
        <v>31</v>
      </c>
      <c r="B87" s="10">
        <f>B88+B91+B94</f>
        <v>115.099</v>
      </c>
      <c r="C87" s="10">
        <f>C88+C91+C94</f>
        <v>115.099</v>
      </c>
      <c r="D87" s="10">
        <f>D88+D91+D94</f>
        <v>115.099</v>
      </c>
      <c r="E87" s="10">
        <f>E88+E91+E94</f>
        <v>0</v>
      </c>
    </row>
    <row r="88" spans="1:5" ht="15.75">
      <c r="A88" s="31" t="s">
        <v>7</v>
      </c>
      <c r="B88" s="10">
        <v>50</v>
      </c>
      <c r="C88" s="10">
        <f>39.46+10.54</f>
        <v>50</v>
      </c>
      <c r="D88" s="10">
        <v>50</v>
      </c>
      <c r="E88" s="16">
        <f>C88-D88</f>
        <v>0</v>
      </c>
    </row>
    <row r="89" spans="1:5" ht="15.75">
      <c r="A89" s="31"/>
      <c r="B89" s="10"/>
      <c r="C89" s="10"/>
      <c r="D89" s="10"/>
      <c r="E89" s="11"/>
    </row>
    <row r="90" spans="1:5" ht="25.5" customHeight="1">
      <c r="A90" s="31"/>
      <c r="B90" s="10"/>
      <c r="C90" s="10"/>
      <c r="D90" s="10"/>
      <c r="E90" s="11"/>
    </row>
    <row r="91" spans="1:5" ht="15.75">
      <c r="A91" s="31" t="s">
        <v>8</v>
      </c>
      <c r="B91" s="10">
        <v>34.476</v>
      </c>
      <c r="C91" s="10">
        <f>31.106+3.37</f>
        <v>34.476</v>
      </c>
      <c r="D91" s="10">
        <v>34.476</v>
      </c>
      <c r="E91" s="16">
        <f>C91-D91</f>
        <v>0</v>
      </c>
    </row>
    <row r="92" spans="1:5" ht="15.75">
      <c r="A92" s="31"/>
      <c r="B92" s="10"/>
      <c r="C92" s="10"/>
      <c r="D92" s="10"/>
      <c r="E92" s="11"/>
    </row>
    <row r="93" spans="1:5" ht="15.75">
      <c r="A93" s="31"/>
      <c r="B93" s="10"/>
      <c r="C93" s="10"/>
      <c r="D93" s="10"/>
      <c r="E93" s="11"/>
    </row>
    <row r="94" spans="1:5" ht="15.75">
      <c r="A94" s="31" t="s">
        <v>9</v>
      </c>
      <c r="B94" s="10">
        <v>30.623</v>
      </c>
      <c r="C94" s="10">
        <f>30.26+0.363</f>
        <v>30.623</v>
      </c>
      <c r="D94" s="10">
        <v>30.623</v>
      </c>
      <c r="E94" s="16">
        <f>C94-D94</f>
        <v>0</v>
      </c>
    </row>
    <row r="95" spans="1:5" ht="15.75">
      <c r="A95" s="31"/>
      <c r="B95" s="10"/>
      <c r="C95" s="10"/>
      <c r="D95" s="10"/>
      <c r="E95" s="11"/>
    </row>
    <row r="96" spans="1:5" ht="15.75">
      <c r="A96" s="31"/>
      <c r="B96" s="10"/>
      <c r="C96" s="10"/>
      <c r="D96" s="10"/>
      <c r="E96" s="11"/>
    </row>
    <row r="97" spans="1:5" ht="78.75">
      <c r="A97" s="23" t="s">
        <v>55</v>
      </c>
      <c r="B97" s="16">
        <v>10</v>
      </c>
      <c r="C97" s="16">
        <v>10</v>
      </c>
      <c r="D97" s="16">
        <v>10</v>
      </c>
      <c r="E97" s="16">
        <f>C97-D97</f>
        <v>0</v>
      </c>
    </row>
    <row r="98" spans="1:5" ht="15.75">
      <c r="A98" s="31" t="s">
        <v>50</v>
      </c>
      <c r="B98" s="10">
        <v>10</v>
      </c>
      <c r="C98" s="10">
        <v>10</v>
      </c>
      <c r="D98" s="10">
        <v>10</v>
      </c>
      <c r="E98" s="16">
        <f>C98-D98</f>
        <v>0</v>
      </c>
    </row>
    <row r="99" spans="1:5" ht="15.75">
      <c r="A99" s="31"/>
      <c r="B99" s="10"/>
      <c r="C99" s="10"/>
      <c r="D99" s="10"/>
      <c r="E99" s="11"/>
    </row>
    <row r="100" spans="1:5" ht="19.5" customHeight="1">
      <c r="A100" s="31"/>
      <c r="B100" s="26"/>
      <c r="C100" s="26"/>
      <c r="D100" s="26"/>
      <c r="E100" s="26"/>
    </row>
    <row r="101" spans="1:5" ht="19.5" customHeight="1">
      <c r="A101" s="13" t="s">
        <v>51</v>
      </c>
      <c r="B101" s="19">
        <f>B103+B106+B110</f>
        <v>346</v>
      </c>
      <c r="C101" s="19">
        <f>C103+C106+C110</f>
        <v>346</v>
      </c>
      <c r="D101" s="19">
        <f>D103+D106+D110</f>
        <v>346</v>
      </c>
      <c r="E101" s="19">
        <f>E103+E106+E110</f>
        <v>0</v>
      </c>
    </row>
    <row r="102" spans="1:5" ht="15.75">
      <c r="A102" s="3" t="s">
        <v>21</v>
      </c>
      <c r="B102" s="26"/>
      <c r="C102" s="26"/>
      <c r="D102" s="26"/>
      <c r="E102" s="26"/>
    </row>
    <row r="103" spans="1:5" ht="18.75" customHeight="1">
      <c r="A103" s="31" t="s">
        <v>10</v>
      </c>
      <c r="B103" s="10">
        <v>60</v>
      </c>
      <c r="C103" s="10">
        <v>60</v>
      </c>
      <c r="D103" s="10">
        <v>60</v>
      </c>
      <c r="E103" s="16">
        <f>C103-D103</f>
        <v>0</v>
      </c>
    </row>
    <row r="104" spans="1:5" ht="18.75" customHeight="1">
      <c r="A104" s="31"/>
      <c r="B104" s="10"/>
      <c r="C104" s="10"/>
      <c r="D104" s="10"/>
      <c r="E104" s="11"/>
    </row>
    <row r="105" spans="1:5" ht="31.5" customHeight="1">
      <c r="A105" s="31"/>
      <c r="B105" s="10"/>
      <c r="C105" s="10"/>
      <c r="D105" s="10"/>
      <c r="E105" s="11"/>
    </row>
    <row r="106" spans="1:5" ht="18.75" customHeight="1">
      <c r="A106" s="31" t="s">
        <v>65</v>
      </c>
      <c r="B106" s="10">
        <v>138</v>
      </c>
      <c r="C106" s="10">
        <v>138</v>
      </c>
      <c r="D106" s="10">
        <v>138</v>
      </c>
      <c r="E106" s="16">
        <f>C106-D106</f>
        <v>0</v>
      </c>
    </row>
    <row r="107" spans="1:5" ht="18.75" customHeight="1">
      <c r="A107" s="31"/>
      <c r="B107" s="10"/>
      <c r="C107" s="10"/>
      <c r="D107" s="10"/>
      <c r="E107" s="11"/>
    </row>
    <row r="108" spans="1:5" ht="16.5" customHeight="1">
      <c r="A108" s="31"/>
      <c r="B108" s="10"/>
      <c r="C108" s="10"/>
      <c r="D108" s="10"/>
      <c r="E108" s="11"/>
    </row>
    <row r="109" spans="1:5" ht="17.25" customHeight="1">
      <c r="A109" s="31"/>
      <c r="B109" s="10"/>
      <c r="C109" s="10"/>
      <c r="D109" s="10"/>
      <c r="E109" s="11"/>
    </row>
    <row r="110" spans="1:5" ht="17.25" customHeight="1">
      <c r="A110" s="31" t="s">
        <v>61</v>
      </c>
      <c r="B110" s="10">
        <f>113+35</f>
        <v>148</v>
      </c>
      <c r="C110" s="10">
        <v>148</v>
      </c>
      <c r="D110" s="10">
        <v>148</v>
      </c>
      <c r="E110" s="16">
        <f>C110-D110</f>
        <v>0</v>
      </c>
    </row>
    <row r="111" spans="1:5" ht="17.25" customHeight="1">
      <c r="A111" s="31"/>
      <c r="B111" s="10"/>
      <c r="C111" s="10"/>
      <c r="D111" s="10"/>
      <c r="E111" s="11"/>
    </row>
    <row r="112" spans="1:5" ht="17.25" customHeight="1">
      <c r="A112" s="13" t="s">
        <v>52</v>
      </c>
      <c r="B112" s="19">
        <f>B114</f>
        <v>0.686</v>
      </c>
      <c r="C112" s="19">
        <f>C114</f>
        <v>0.686</v>
      </c>
      <c r="D112" s="19">
        <f>D114</f>
        <v>0.686</v>
      </c>
      <c r="E112" s="19">
        <f>E114</f>
        <v>0</v>
      </c>
    </row>
    <row r="113" spans="1:5" ht="17.25" customHeight="1">
      <c r="A113" s="3" t="s">
        <v>21</v>
      </c>
      <c r="B113" s="10"/>
      <c r="C113" s="10"/>
      <c r="D113" s="10"/>
      <c r="E113" s="11"/>
    </row>
    <row r="114" spans="1:5" ht="18.75" customHeight="1">
      <c r="A114" s="31" t="s">
        <v>11</v>
      </c>
      <c r="B114" s="10">
        <v>0.686</v>
      </c>
      <c r="C114" s="10">
        <v>0.686</v>
      </c>
      <c r="D114" s="10">
        <v>0.686</v>
      </c>
      <c r="E114" s="16">
        <f>C114-D114</f>
        <v>0</v>
      </c>
    </row>
    <row r="115" spans="1:5" ht="15.75">
      <c r="A115" s="31"/>
      <c r="B115" s="10"/>
      <c r="C115" s="10"/>
      <c r="D115" s="10"/>
      <c r="E115" s="11"/>
    </row>
    <row r="116" spans="1:5" ht="15.75">
      <c r="A116" s="31"/>
      <c r="B116" s="10"/>
      <c r="C116" s="10"/>
      <c r="D116" s="10"/>
      <c r="E116" s="11"/>
    </row>
    <row r="117" spans="1:5" ht="20.25" customHeight="1">
      <c r="A117" s="13" t="s">
        <v>49</v>
      </c>
      <c r="B117" s="19">
        <f>B119</f>
        <v>3</v>
      </c>
      <c r="C117" s="19">
        <f>C119</f>
        <v>3</v>
      </c>
      <c r="D117" s="19">
        <f>D119</f>
        <v>3</v>
      </c>
      <c r="E117" s="20">
        <f>C117-D117</f>
        <v>0</v>
      </c>
    </row>
    <row r="118" spans="1:5" ht="19.5" customHeight="1">
      <c r="A118" s="3" t="s">
        <v>33</v>
      </c>
      <c r="B118" s="10"/>
      <c r="C118" s="10"/>
      <c r="D118" s="10"/>
      <c r="E118" s="11"/>
    </row>
    <row r="119" spans="1:5" ht="15.75">
      <c r="A119" s="31" t="s">
        <v>32</v>
      </c>
      <c r="B119" s="10">
        <v>3</v>
      </c>
      <c r="C119" s="10">
        <v>3</v>
      </c>
      <c r="D119" s="10">
        <v>3</v>
      </c>
      <c r="E119" s="16">
        <f>C119-D119</f>
        <v>0</v>
      </c>
    </row>
    <row r="120" spans="1:5" ht="15.75">
      <c r="A120" s="31"/>
      <c r="B120" s="10"/>
      <c r="C120" s="10"/>
      <c r="D120" s="10"/>
      <c r="E120" s="11"/>
    </row>
    <row r="121" spans="1:5" ht="15.75">
      <c r="A121" s="31"/>
      <c r="B121" s="10"/>
      <c r="C121" s="10"/>
      <c r="D121" s="10"/>
      <c r="E121" s="11"/>
    </row>
    <row r="122" spans="1:5" ht="15.75">
      <c r="A122" s="31"/>
      <c r="B122" s="10"/>
      <c r="C122" s="10"/>
      <c r="D122" s="10"/>
      <c r="E122" s="11"/>
    </row>
    <row r="123" spans="1:5" ht="33.75" customHeight="1">
      <c r="A123" s="31"/>
      <c r="B123" s="10"/>
      <c r="C123" s="10"/>
      <c r="D123" s="10"/>
      <c r="E123" s="11"/>
    </row>
    <row r="124" spans="1:5" ht="15.75">
      <c r="A124" s="12" t="s">
        <v>56</v>
      </c>
      <c r="B124" s="27">
        <f>B125+B130</f>
        <v>56.72</v>
      </c>
      <c r="C124" s="27">
        <f>C125+C130</f>
        <v>56.72</v>
      </c>
      <c r="D124" s="27">
        <f>D125+D130</f>
        <v>56.72</v>
      </c>
      <c r="E124" s="19">
        <f>E125+E130</f>
        <v>0</v>
      </c>
    </row>
    <row r="125" spans="1:5" ht="19.5" customHeight="1">
      <c r="A125" s="32" t="s">
        <v>57</v>
      </c>
      <c r="B125" s="28">
        <v>50</v>
      </c>
      <c r="C125" s="10">
        <v>50</v>
      </c>
      <c r="D125" s="10">
        <f>D128</f>
        <v>50</v>
      </c>
      <c r="E125" s="16">
        <f>C125-D125</f>
        <v>0</v>
      </c>
    </row>
    <row r="126" spans="1:5" ht="14.25" customHeight="1">
      <c r="A126" s="32"/>
      <c r="B126" s="26"/>
      <c r="C126" s="26"/>
      <c r="D126" s="26"/>
      <c r="E126" s="26"/>
    </row>
    <row r="127" spans="1:5" ht="15.75">
      <c r="A127" s="33" t="s">
        <v>58</v>
      </c>
      <c r="B127" s="26"/>
      <c r="C127" s="26"/>
      <c r="D127" s="26"/>
      <c r="E127" s="26"/>
    </row>
    <row r="128" spans="1:5" ht="36" customHeight="1">
      <c r="A128" s="33"/>
      <c r="B128" s="29">
        <v>50</v>
      </c>
      <c r="C128" s="16">
        <v>50</v>
      </c>
      <c r="D128" s="16">
        <v>50</v>
      </c>
      <c r="E128" s="16">
        <f>C128-D128</f>
        <v>0</v>
      </c>
    </row>
    <row r="129" spans="1:5" ht="15.75">
      <c r="A129" s="1"/>
      <c r="B129" s="26"/>
      <c r="C129" s="26"/>
      <c r="D129" s="10"/>
      <c r="E129" s="26"/>
    </row>
    <row r="130" spans="1:5" ht="42.75" customHeight="1">
      <c r="A130" s="3" t="s">
        <v>59</v>
      </c>
      <c r="B130" s="29">
        <f>B131</f>
        <v>6.72</v>
      </c>
      <c r="C130" s="16">
        <f>C131</f>
        <v>6.72</v>
      </c>
      <c r="D130" s="16">
        <f>D131</f>
        <v>6.72</v>
      </c>
      <c r="E130" s="16">
        <f>E131</f>
        <v>0</v>
      </c>
    </row>
    <row r="131" spans="1:5" ht="15.75">
      <c r="A131" s="31" t="s">
        <v>60</v>
      </c>
      <c r="B131" s="29">
        <v>6.72</v>
      </c>
      <c r="C131" s="16">
        <v>6.72</v>
      </c>
      <c r="D131" s="16">
        <v>6.72</v>
      </c>
      <c r="E131" s="16">
        <f>C131-D131</f>
        <v>0</v>
      </c>
    </row>
    <row r="132" spans="1:5" ht="35.25" customHeight="1">
      <c r="A132" s="31"/>
      <c r="B132" s="26"/>
      <c r="C132" s="26"/>
      <c r="D132" s="26"/>
      <c r="E132" s="26"/>
    </row>
    <row r="133" spans="1:5" ht="15.75">
      <c r="A133" s="1"/>
      <c r="B133" s="26"/>
      <c r="C133" s="26"/>
      <c r="D133" s="26"/>
      <c r="E133" s="26"/>
    </row>
    <row r="134" spans="1:5" ht="15.75">
      <c r="A134" s="1"/>
      <c r="B134" s="26"/>
      <c r="C134" s="26"/>
      <c r="D134" s="26"/>
      <c r="E134" s="26"/>
    </row>
    <row r="135" spans="1:5" ht="15.75">
      <c r="A135" s="1"/>
      <c r="B135" s="26"/>
      <c r="C135" s="26"/>
      <c r="D135" s="26"/>
      <c r="E135" s="26"/>
    </row>
    <row r="136" spans="1:5" ht="15.75">
      <c r="A136" s="1"/>
      <c r="B136" s="26"/>
      <c r="C136" s="26"/>
      <c r="D136" s="26"/>
      <c r="E136" s="26"/>
    </row>
    <row r="137" spans="1:5" ht="15.75">
      <c r="A137" s="1"/>
      <c r="B137" s="26"/>
      <c r="C137" s="26"/>
      <c r="D137" s="26"/>
      <c r="E137" s="26"/>
    </row>
    <row r="138" spans="1:5" ht="15.75">
      <c r="A138" s="1"/>
      <c r="B138" s="26"/>
      <c r="C138" s="26"/>
      <c r="D138" s="26"/>
      <c r="E138" s="26"/>
    </row>
    <row r="139" spans="1:5" ht="15.75">
      <c r="A139" s="1"/>
      <c r="B139" s="26"/>
      <c r="C139" s="26"/>
      <c r="D139" s="26"/>
      <c r="E139" s="26"/>
    </row>
    <row r="140" spans="1:5" ht="15.75">
      <c r="A140" s="1"/>
      <c r="B140" s="26"/>
      <c r="C140" s="26"/>
      <c r="D140" s="26"/>
      <c r="E140" s="26"/>
    </row>
    <row r="141" spans="1:5" ht="15.75">
      <c r="A141" s="1"/>
      <c r="B141" s="26"/>
      <c r="C141" s="26"/>
      <c r="D141" s="26"/>
      <c r="E141" s="26"/>
    </row>
    <row r="142" spans="1:5" ht="15.75">
      <c r="A142" s="1"/>
      <c r="B142" s="26"/>
      <c r="C142" s="26"/>
      <c r="D142" s="26"/>
      <c r="E142" s="26"/>
    </row>
    <row r="143" spans="1:5" ht="15.75">
      <c r="A143" s="1"/>
      <c r="B143" s="26"/>
      <c r="C143" s="26"/>
      <c r="D143" s="26"/>
      <c r="E143" s="26"/>
    </row>
    <row r="144" spans="1:5" ht="15.75">
      <c r="A144" s="1"/>
      <c r="B144" s="26"/>
      <c r="C144" s="26"/>
      <c r="D144" s="26"/>
      <c r="E144" s="26"/>
    </row>
    <row r="145" spans="1:5" ht="15.75">
      <c r="A145" s="1"/>
      <c r="B145" s="26"/>
      <c r="C145" s="26"/>
      <c r="D145" s="26"/>
      <c r="E145" s="26"/>
    </row>
    <row r="146" spans="1:5" ht="15.75">
      <c r="A146" s="1"/>
      <c r="B146" s="26"/>
      <c r="C146" s="26"/>
      <c r="D146" s="26"/>
      <c r="E146" s="26"/>
    </row>
    <row r="147" spans="1:5" ht="15.75">
      <c r="A147" s="1"/>
      <c r="B147" s="26"/>
      <c r="C147" s="26"/>
      <c r="D147" s="26"/>
      <c r="E147" s="26"/>
    </row>
    <row r="148" spans="1:5" ht="15.75">
      <c r="A148" s="1"/>
      <c r="B148" s="26"/>
      <c r="C148" s="26"/>
      <c r="D148" s="26"/>
      <c r="E148" s="26"/>
    </row>
    <row r="149" spans="1:5" ht="15.75">
      <c r="A149" s="1"/>
      <c r="B149" s="26"/>
      <c r="C149" s="26"/>
      <c r="D149" s="26"/>
      <c r="E149" s="26"/>
    </row>
    <row r="150" spans="1:5" ht="15.75">
      <c r="A150" s="1"/>
      <c r="B150" s="26"/>
      <c r="C150" s="26"/>
      <c r="D150" s="26"/>
      <c r="E150" s="26"/>
    </row>
    <row r="151" spans="1:5" ht="15.75">
      <c r="A151" s="1"/>
      <c r="B151" s="26"/>
      <c r="C151" s="26"/>
      <c r="D151" s="26"/>
      <c r="E151" s="26"/>
    </row>
    <row r="152" spans="1:5" ht="15.75">
      <c r="A152" s="1"/>
      <c r="B152" s="26"/>
      <c r="C152" s="26"/>
      <c r="D152" s="26"/>
      <c r="E152" s="26"/>
    </row>
    <row r="153" spans="1:5" ht="15.75">
      <c r="A153" s="1"/>
      <c r="B153" s="26"/>
      <c r="C153" s="26"/>
      <c r="D153" s="26"/>
      <c r="E153" s="26"/>
    </row>
    <row r="154" spans="1:5" ht="15.75">
      <c r="A154" s="1"/>
      <c r="B154" s="26"/>
      <c r="C154" s="26"/>
      <c r="D154" s="26"/>
      <c r="E154" s="26"/>
    </row>
    <row r="155" spans="1:5" ht="15.75">
      <c r="A155" s="1"/>
      <c r="B155" s="26"/>
      <c r="C155" s="26"/>
      <c r="D155" s="26"/>
      <c r="E155" s="26"/>
    </row>
    <row r="156" spans="1:5" ht="15.75">
      <c r="A156" s="1"/>
      <c r="B156" s="26"/>
      <c r="C156" s="26"/>
      <c r="D156" s="26"/>
      <c r="E156" s="26"/>
    </row>
    <row r="157" spans="1:5" ht="15.75">
      <c r="A157" s="1"/>
      <c r="B157" s="26"/>
      <c r="C157" s="26"/>
      <c r="D157" s="26"/>
      <c r="E157" s="26"/>
    </row>
    <row r="158" spans="1:5" ht="15.75">
      <c r="A158" s="1"/>
      <c r="B158" s="26"/>
      <c r="C158" s="26"/>
      <c r="D158" s="26"/>
      <c r="E158" s="26"/>
    </row>
    <row r="159" spans="1:5" ht="15.75">
      <c r="A159" s="1"/>
      <c r="B159" s="26"/>
      <c r="C159" s="26"/>
      <c r="D159" s="26"/>
      <c r="E159" s="26"/>
    </row>
    <row r="160" spans="1:5" ht="15.75">
      <c r="A160" s="1"/>
      <c r="B160" s="26"/>
      <c r="C160" s="26"/>
      <c r="D160" s="26"/>
      <c r="E160" s="26"/>
    </row>
    <row r="161" spans="1:5" ht="15.75">
      <c r="A161" s="1"/>
      <c r="B161" s="26"/>
      <c r="C161" s="26"/>
      <c r="D161" s="26"/>
      <c r="E161" s="26"/>
    </row>
    <row r="162" spans="1:5" ht="15.75">
      <c r="A162" s="1"/>
      <c r="B162" s="26"/>
      <c r="C162" s="26"/>
      <c r="D162" s="26"/>
      <c r="E162" s="26"/>
    </row>
    <row r="163" spans="1:5" ht="15.75">
      <c r="A163" s="1"/>
      <c r="B163" s="26"/>
      <c r="C163" s="26"/>
      <c r="D163" s="26"/>
      <c r="E163" s="26"/>
    </row>
    <row r="164" spans="1:5" ht="15.75">
      <c r="A164" s="1"/>
      <c r="B164" s="26"/>
      <c r="C164" s="26"/>
      <c r="D164" s="26"/>
      <c r="E164" s="26"/>
    </row>
    <row r="165" spans="1:5" ht="15.75">
      <c r="A165" s="1"/>
      <c r="B165" s="26"/>
      <c r="C165" s="26"/>
      <c r="D165" s="26"/>
      <c r="E165" s="26"/>
    </row>
    <row r="166" spans="1:5" ht="15.75">
      <c r="A166" s="1"/>
      <c r="B166" s="26"/>
      <c r="C166" s="26"/>
      <c r="D166" s="26"/>
      <c r="E166" s="26"/>
    </row>
    <row r="167" spans="1:5" ht="15.75">
      <c r="A167" s="1"/>
      <c r="B167" s="26"/>
      <c r="C167" s="26"/>
      <c r="D167" s="26"/>
      <c r="E167" s="26"/>
    </row>
    <row r="168" spans="1:5" ht="15.75">
      <c r="A168" s="1"/>
      <c r="B168" s="26"/>
      <c r="C168" s="26"/>
      <c r="D168" s="26"/>
      <c r="E168" s="26"/>
    </row>
    <row r="169" spans="1:5" ht="15.75">
      <c r="A169" s="1"/>
      <c r="B169" s="26"/>
      <c r="C169" s="26"/>
      <c r="D169" s="26"/>
      <c r="E169" s="26"/>
    </row>
    <row r="170" spans="1:5" ht="15.75">
      <c r="A170" s="1"/>
      <c r="B170" s="26"/>
      <c r="C170" s="26"/>
      <c r="D170" s="26"/>
      <c r="E170" s="26"/>
    </row>
    <row r="171" spans="1:5" ht="15.75">
      <c r="A171" s="1"/>
      <c r="B171" s="26"/>
      <c r="C171" s="26"/>
      <c r="D171" s="26"/>
      <c r="E171" s="26"/>
    </row>
    <row r="172" spans="1:5" ht="15.75">
      <c r="A172" s="1"/>
      <c r="B172" s="26"/>
      <c r="C172" s="26"/>
      <c r="D172" s="26"/>
      <c r="E172" s="26"/>
    </row>
    <row r="173" spans="1:5" ht="15.75">
      <c r="A173" s="1"/>
      <c r="B173" s="26"/>
      <c r="C173" s="26"/>
      <c r="D173" s="26"/>
      <c r="E173" s="26"/>
    </row>
    <row r="174" spans="1:5" ht="15.75">
      <c r="A174" s="1"/>
      <c r="B174" s="26"/>
      <c r="C174" s="26"/>
      <c r="D174" s="26"/>
      <c r="E174" s="26"/>
    </row>
    <row r="175" spans="1:5" ht="15.75">
      <c r="A175" s="1"/>
      <c r="B175" s="26"/>
      <c r="C175" s="26"/>
      <c r="D175" s="26"/>
      <c r="E175" s="26"/>
    </row>
    <row r="176" spans="1:5" ht="15.75">
      <c r="A176" s="1"/>
      <c r="B176" s="26"/>
      <c r="C176" s="26"/>
      <c r="D176" s="26"/>
      <c r="E176" s="26"/>
    </row>
    <row r="177" spans="1:5" ht="15.75">
      <c r="A177" s="1"/>
      <c r="B177" s="26"/>
      <c r="C177" s="26"/>
      <c r="D177" s="26"/>
      <c r="E177" s="26"/>
    </row>
    <row r="178" spans="1:5" ht="15.75">
      <c r="A178" s="1"/>
      <c r="B178" s="26"/>
      <c r="C178" s="26"/>
      <c r="D178" s="26"/>
      <c r="E178" s="26"/>
    </row>
    <row r="179" spans="1:5" ht="15.75">
      <c r="A179" s="1"/>
      <c r="B179" s="26"/>
      <c r="C179" s="26"/>
      <c r="D179" s="26"/>
      <c r="E179" s="26"/>
    </row>
    <row r="180" spans="1:5" ht="15.75">
      <c r="A180" s="1"/>
      <c r="B180" s="26"/>
      <c r="C180" s="26"/>
      <c r="D180" s="26"/>
      <c r="E180" s="26"/>
    </row>
    <row r="181" spans="1:5" ht="15.75">
      <c r="A181" s="1"/>
      <c r="B181" s="26"/>
      <c r="C181" s="26"/>
      <c r="D181" s="26"/>
      <c r="E181" s="26"/>
    </row>
    <row r="182" spans="1:5" ht="15.75">
      <c r="A182" s="1"/>
      <c r="B182" s="26"/>
      <c r="C182" s="26"/>
      <c r="D182" s="26"/>
      <c r="E182" s="26"/>
    </row>
    <row r="183" spans="1:5" ht="15.75">
      <c r="A183" s="1"/>
      <c r="B183" s="26"/>
      <c r="C183" s="26"/>
      <c r="D183" s="26"/>
      <c r="E183" s="26"/>
    </row>
    <row r="184" spans="1:5" ht="15.75">
      <c r="A184" s="1"/>
      <c r="B184" s="26"/>
      <c r="C184" s="26"/>
      <c r="D184" s="26"/>
      <c r="E184" s="26"/>
    </row>
    <row r="185" spans="1:5" ht="15.75">
      <c r="A185" s="1"/>
      <c r="B185" s="26"/>
      <c r="C185" s="26"/>
      <c r="D185" s="26"/>
      <c r="E185" s="26"/>
    </row>
    <row r="186" spans="1:5" ht="15.75">
      <c r="A186" s="1"/>
      <c r="B186" s="26"/>
      <c r="C186" s="26"/>
      <c r="D186" s="26"/>
      <c r="E186" s="26"/>
    </row>
    <row r="187" spans="1:5" ht="15.75">
      <c r="A187" s="1"/>
      <c r="B187" s="26"/>
      <c r="C187" s="26"/>
      <c r="D187" s="26"/>
      <c r="E187" s="26"/>
    </row>
    <row r="188" spans="1:5" ht="15.75">
      <c r="A188" s="1"/>
      <c r="B188" s="1"/>
      <c r="C188" s="1"/>
      <c r="D188" s="1"/>
      <c r="E188" s="1"/>
    </row>
    <row r="189" spans="1:5" ht="15.75">
      <c r="A189" s="1"/>
      <c r="B189" s="1"/>
      <c r="C189" s="1"/>
      <c r="D189" s="1"/>
      <c r="E189" s="1"/>
    </row>
    <row r="190" spans="1:5" ht="15.75">
      <c r="A190" s="1"/>
      <c r="B190" s="1"/>
      <c r="C190" s="1"/>
      <c r="D190" s="1"/>
      <c r="E190" s="1"/>
    </row>
    <row r="191" spans="1:5" ht="15.75">
      <c r="A191" s="1"/>
      <c r="B191" s="1"/>
      <c r="C191" s="1"/>
      <c r="D191" s="1"/>
      <c r="E191" s="1"/>
    </row>
    <row r="192" spans="1:5" ht="15.75">
      <c r="A192" s="1"/>
      <c r="B192" s="1"/>
      <c r="C192" s="1"/>
      <c r="D192" s="1"/>
      <c r="E192" s="1"/>
    </row>
    <row r="193" spans="1:5" ht="15.75">
      <c r="A193" s="1"/>
      <c r="B193" s="1"/>
      <c r="C193" s="1"/>
      <c r="D193" s="1"/>
      <c r="E193" s="1"/>
    </row>
    <row r="194" spans="1:5" ht="15.75">
      <c r="A194" s="1"/>
      <c r="B194" s="1"/>
      <c r="C194" s="1"/>
      <c r="D194" s="1"/>
      <c r="E194" s="1"/>
    </row>
    <row r="195" spans="1:5" ht="15.75">
      <c r="A195" s="1"/>
      <c r="B195" s="1"/>
      <c r="C195" s="1"/>
      <c r="D195" s="1"/>
      <c r="E195" s="1"/>
    </row>
    <row r="196" spans="1:5" ht="15.75">
      <c r="A196" s="1"/>
      <c r="B196" s="1"/>
      <c r="C196" s="1"/>
      <c r="D196" s="1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246" spans="1:5" ht="15.75">
      <c r="A246" s="1"/>
      <c r="B246" s="1"/>
      <c r="C246" s="1"/>
      <c r="D246" s="1"/>
      <c r="E246" s="1"/>
    </row>
    <row r="247" spans="1:5" ht="15.75">
      <c r="A247" s="1"/>
      <c r="B247" s="1"/>
      <c r="C247" s="1"/>
      <c r="D247" s="1"/>
      <c r="E247" s="1"/>
    </row>
    <row r="248" spans="1:5" ht="15.75">
      <c r="A248" s="1"/>
      <c r="B248" s="1"/>
      <c r="C248" s="1"/>
      <c r="D248" s="1"/>
      <c r="E248" s="1"/>
    </row>
    <row r="249" spans="1:5" ht="15.75">
      <c r="A249" s="1"/>
      <c r="B249" s="1"/>
      <c r="C249" s="1"/>
      <c r="D249" s="1"/>
      <c r="E249" s="1"/>
    </row>
    <row r="250" spans="1:5" ht="15.75">
      <c r="A250" s="1"/>
      <c r="B250" s="1"/>
      <c r="C250" s="1"/>
      <c r="D250" s="1"/>
      <c r="E250" s="1"/>
    </row>
    <row r="251" spans="1:5" ht="15.75">
      <c r="A251" s="1"/>
      <c r="B251" s="1"/>
      <c r="C251" s="1"/>
      <c r="D251" s="1"/>
      <c r="E251" s="1"/>
    </row>
    <row r="252" spans="1:5" ht="15.75">
      <c r="A252" s="1"/>
      <c r="B252" s="1"/>
      <c r="C252" s="1"/>
      <c r="D252" s="1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5" ht="15.75">
      <c r="A255" s="1"/>
      <c r="B255" s="1"/>
      <c r="C255" s="1"/>
      <c r="D255" s="1"/>
      <c r="E255" s="1"/>
    </row>
    <row r="256" spans="1:5" ht="15.75">
      <c r="A256" s="1"/>
      <c r="B256" s="1"/>
      <c r="C256" s="1"/>
      <c r="D256" s="1"/>
      <c r="E256" s="1"/>
    </row>
    <row r="257" spans="1:5" ht="15.75">
      <c r="A257" s="1"/>
      <c r="B257" s="1"/>
      <c r="C257" s="1"/>
      <c r="D257" s="1"/>
      <c r="E257" s="1"/>
    </row>
    <row r="258" spans="1:5" ht="15.75">
      <c r="A258" s="1"/>
      <c r="B258" s="1"/>
      <c r="C258" s="1"/>
      <c r="D258" s="1"/>
      <c r="E258" s="1"/>
    </row>
    <row r="259" spans="1:5" ht="15.75">
      <c r="A259" s="1"/>
      <c r="B259" s="1"/>
      <c r="C259" s="1"/>
      <c r="D259" s="1"/>
      <c r="E259" s="1"/>
    </row>
    <row r="260" spans="1:5" ht="15.75">
      <c r="A260" s="1"/>
      <c r="B260" s="1"/>
      <c r="C260" s="1"/>
      <c r="D260" s="1"/>
      <c r="E260" s="1"/>
    </row>
    <row r="261" spans="1:5" ht="15.75">
      <c r="A261" s="1"/>
      <c r="B261" s="1"/>
      <c r="C261" s="1"/>
      <c r="D261" s="1"/>
      <c r="E261" s="1"/>
    </row>
    <row r="262" spans="1:5" ht="15.75">
      <c r="A262" s="1"/>
      <c r="B262" s="1"/>
      <c r="C262" s="1"/>
      <c r="D262" s="1"/>
      <c r="E262" s="1"/>
    </row>
    <row r="263" spans="1:5" ht="15.75">
      <c r="A263" s="1"/>
      <c r="B263" s="1"/>
      <c r="C263" s="1"/>
      <c r="D263" s="1"/>
      <c r="E263" s="1"/>
    </row>
    <row r="264" spans="1:5" ht="15.75">
      <c r="A264" s="1"/>
      <c r="B264" s="1"/>
      <c r="C264" s="1"/>
      <c r="D264" s="1"/>
      <c r="E264" s="1"/>
    </row>
    <row r="265" spans="1:5" ht="15.75">
      <c r="A265" s="1"/>
      <c r="B265" s="1"/>
      <c r="C265" s="1"/>
      <c r="D265" s="1"/>
      <c r="E265" s="1"/>
    </row>
    <row r="266" spans="1:5" ht="15.75">
      <c r="A266" s="1"/>
      <c r="B266" s="1"/>
      <c r="C266" s="1"/>
      <c r="D266" s="1"/>
      <c r="E266" s="1"/>
    </row>
    <row r="267" spans="1:5" ht="15.75">
      <c r="A267" s="1"/>
      <c r="B267" s="1"/>
      <c r="C267" s="1"/>
      <c r="D267" s="1"/>
      <c r="E267" s="1"/>
    </row>
    <row r="268" spans="1:5" ht="15.75">
      <c r="A268" s="1"/>
      <c r="B268" s="1"/>
      <c r="C268" s="1"/>
      <c r="D268" s="1"/>
      <c r="E268" s="1"/>
    </row>
    <row r="269" spans="1:5" ht="15.75">
      <c r="A269" s="1"/>
      <c r="B269" s="1"/>
      <c r="C269" s="1"/>
      <c r="D269" s="1"/>
      <c r="E269" s="1"/>
    </row>
    <row r="270" spans="1:5" ht="15.75">
      <c r="A270" s="1"/>
      <c r="B270" s="1"/>
      <c r="C270" s="1"/>
      <c r="D270" s="1"/>
      <c r="E270" s="1"/>
    </row>
    <row r="271" spans="1:5" ht="15.75">
      <c r="A271" s="1"/>
      <c r="B271" s="1"/>
      <c r="C271" s="1"/>
      <c r="D271" s="1"/>
      <c r="E271" s="1"/>
    </row>
    <row r="272" spans="2:4" ht="12.75">
      <c r="B272" s="21"/>
      <c r="C272" s="21"/>
      <c r="D272" s="21"/>
    </row>
    <row r="273" spans="2:4" ht="12.75">
      <c r="B273" s="21"/>
      <c r="C273" s="21"/>
      <c r="D273" s="21"/>
    </row>
    <row r="274" spans="2:4" ht="12.75">
      <c r="B274" s="21"/>
      <c r="C274" s="21"/>
      <c r="D274" s="21"/>
    </row>
    <row r="275" spans="2:4" ht="12.75">
      <c r="B275" s="21"/>
      <c r="C275" s="21"/>
      <c r="D275" s="21"/>
    </row>
    <row r="276" spans="2:4" ht="12.75">
      <c r="B276" s="21"/>
      <c r="C276" s="21"/>
      <c r="D276" s="21"/>
    </row>
    <row r="277" spans="2:4" ht="12.75">
      <c r="B277" s="21"/>
      <c r="C277" s="21"/>
      <c r="D277" s="21"/>
    </row>
    <row r="278" spans="2:4" ht="12.75">
      <c r="B278" s="21"/>
      <c r="C278" s="21"/>
      <c r="D278" s="21"/>
    </row>
    <row r="279" spans="2:4" ht="12.75">
      <c r="B279" s="21"/>
      <c r="C279" s="21"/>
      <c r="D279" s="21"/>
    </row>
    <row r="280" spans="2:4" ht="12.75">
      <c r="B280" s="21"/>
      <c r="C280" s="21"/>
      <c r="D280" s="21"/>
    </row>
    <row r="281" spans="2:4" ht="12.75">
      <c r="B281" s="21"/>
      <c r="C281" s="21"/>
      <c r="D281" s="21"/>
    </row>
    <row r="282" spans="2:4" ht="12.75">
      <c r="B282" s="21"/>
      <c r="C282" s="21"/>
      <c r="D282" s="21"/>
    </row>
    <row r="283" spans="2:4" ht="12.75">
      <c r="B283" s="21"/>
      <c r="C283" s="21"/>
      <c r="D283" s="21"/>
    </row>
    <row r="284" spans="2:4" ht="12.75">
      <c r="B284" s="21"/>
      <c r="C284" s="21"/>
      <c r="D284" s="21"/>
    </row>
    <row r="285" spans="2:4" ht="12.75">
      <c r="B285" s="21"/>
      <c r="C285" s="21"/>
      <c r="D285" s="21"/>
    </row>
    <row r="286" spans="2:4" ht="12.75">
      <c r="B286" s="21"/>
      <c r="C286" s="21"/>
      <c r="D286" s="21"/>
    </row>
    <row r="287" spans="2:4" ht="12.75">
      <c r="B287" s="21"/>
      <c r="C287" s="21"/>
      <c r="D287" s="21"/>
    </row>
    <row r="288" spans="2:4" ht="12.75">
      <c r="B288" s="21"/>
      <c r="C288" s="21"/>
      <c r="D288" s="21"/>
    </row>
    <row r="289" spans="2:4" ht="12.75">
      <c r="B289" s="21"/>
      <c r="C289" s="21"/>
      <c r="D289" s="21"/>
    </row>
    <row r="290" spans="2:4" ht="12.75">
      <c r="B290" s="21"/>
      <c r="C290" s="21"/>
      <c r="D290" s="21"/>
    </row>
    <row r="291" spans="2:4" ht="12.75">
      <c r="B291" s="21"/>
      <c r="C291" s="21"/>
      <c r="D291" s="21"/>
    </row>
    <row r="292" spans="2:4" ht="12.75">
      <c r="B292" s="21"/>
      <c r="C292" s="21"/>
      <c r="D292" s="21"/>
    </row>
    <row r="293" spans="2:4" ht="12.75">
      <c r="B293" s="21"/>
      <c r="C293" s="21"/>
      <c r="D293" s="21"/>
    </row>
    <row r="294" spans="2:4" ht="12.75">
      <c r="B294" s="21"/>
      <c r="C294" s="21"/>
      <c r="D294" s="21"/>
    </row>
    <row r="295" spans="2:4" ht="12.75">
      <c r="B295" s="21"/>
      <c r="C295" s="21"/>
      <c r="D295" s="21"/>
    </row>
    <row r="296" spans="2:4" ht="12.75">
      <c r="B296" s="21"/>
      <c r="C296" s="21"/>
      <c r="D296" s="21"/>
    </row>
    <row r="297" spans="2:4" ht="12.75">
      <c r="B297" s="21"/>
      <c r="C297" s="21"/>
      <c r="D297" s="21"/>
    </row>
    <row r="298" spans="2:4" ht="12.75">
      <c r="B298" s="21"/>
      <c r="C298" s="21"/>
      <c r="D298" s="21"/>
    </row>
    <row r="299" spans="2:4" ht="12.75">
      <c r="B299" s="21"/>
      <c r="C299" s="21"/>
      <c r="D299" s="21"/>
    </row>
    <row r="300" spans="2:4" ht="12.75">
      <c r="B300" s="21"/>
      <c r="C300" s="21"/>
      <c r="D300" s="21"/>
    </row>
    <row r="301" spans="2:4" ht="12.75">
      <c r="B301" s="21"/>
      <c r="C301" s="21"/>
      <c r="D301" s="21"/>
    </row>
    <row r="302" spans="2:4" ht="12.75">
      <c r="B302" s="21"/>
      <c r="C302" s="21"/>
      <c r="D302" s="21"/>
    </row>
    <row r="303" spans="2:4" ht="12.75">
      <c r="B303" s="21"/>
      <c r="C303" s="21"/>
      <c r="D303" s="21"/>
    </row>
    <row r="304" spans="2:4" ht="12.75">
      <c r="B304" s="21"/>
      <c r="C304" s="21"/>
      <c r="D304" s="21"/>
    </row>
    <row r="305" spans="2:4" ht="12.75">
      <c r="B305" s="21"/>
      <c r="C305" s="21"/>
      <c r="D305" s="21"/>
    </row>
    <row r="306" spans="2:4" ht="12.75">
      <c r="B306" s="21"/>
      <c r="C306" s="21"/>
      <c r="D306" s="21"/>
    </row>
    <row r="307" spans="2:4" ht="12.75">
      <c r="B307" s="21"/>
      <c r="C307" s="21"/>
      <c r="D307" s="21"/>
    </row>
    <row r="308" spans="2:4" ht="12.75">
      <c r="B308" s="21"/>
      <c r="C308" s="21"/>
      <c r="D308" s="21"/>
    </row>
    <row r="309" spans="2:4" ht="12.75">
      <c r="B309" s="21"/>
      <c r="C309" s="21"/>
      <c r="D309" s="21"/>
    </row>
    <row r="310" spans="2:4" ht="12.75">
      <c r="B310" s="21"/>
      <c r="C310" s="21"/>
      <c r="D310" s="21"/>
    </row>
    <row r="311" spans="2:4" ht="12.75">
      <c r="B311" s="21"/>
      <c r="C311" s="21"/>
      <c r="D311" s="21"/>
    </row>
  </sheetData>
  <mergeCells count="43">
    <mergeCell ref="A19:A20"/>
    <mergeCell ref="A41:A42"/>
    <mergeCell ref="A27:A28"/>
    <mergeCell ref="A32:A34"/>
    <mergeCell ref="A37:A38"/>
    <mergeCell ref="A94:A96"/>
    <mergeCell ref="A85:A86"/>
    <mergeCell ref="A119:A123"/>
    <mergeCell ref="A103:A105"/>
    <mergeCell ref="A106:A109"/>
    <mergeCell ref="A114:A116"/>
    <mergeCell ref="A88:A90"/>
    <mergeCell ref="A110:A111"/>
    <mergeCell ref="A91:A93"/>
    <mergeCell ref="A66:A67"/>
    <mergeCell ref="A68:A70"/>
    <mergeCell ref="A81:A84"/>
    <mergeCell ref="A73:A75"/>
    <mergeCell ref="A76:A79"/>
    <mergeCell ref="A52:A53"/>
    <mergeCell ref="A43:A44"/>
    <mergeCell ref="A45:A46"/>
    <mergeCell ref="A5:A7"/>
    <mergeCell ref="A50:A51"/>
    <mergeCell ref="A39:A40"/>
    <mergeCell ref="A35:A36"/>
    <mergeCell ref="A22:A23"/>
    <mergeCell ref="A14:A16"/>
    <mergeCell ref="A17:A18"/>
    <mergeCell ref="B5:B7"/>
    <mergeCell ref="C5:C7"/>
    <mergeCell ref="D5:D7"/>
    <mergeCell ref="A1:E3"/>
    <mergeCell ref="E5:E7"/>
    <mergeCell ref="A59:A60"/>
    <mergeCell ref="A61:A62"/>
    <mergeCell ref="A63:A64"/>
    <mergeCell ref="A54:A55"/>
    <mergeCell ref="A56:A57"/>
    <mergeCell ref="A131:A132"/>
    <mergeCell ref="A98:A100"/>
    <mergeCell ref="A125:A126"/>
    <mergeCell ref="A127:A128"/>
  </mergeCells>
  <printOptions gridLines="1"/>
  <pageMargins left="0.75" right="0.75" top="1" bottom="1" header="0.5" footer="0.5"/>
  <pageSetup horizontalDpi="600" verticalDpi="600" orientation="portrait" paperSize="9" scale="74" r:id="rId1"/>
  <headerFooter alignWithMargins="0">
    <oddFooter>&amp;CСтраница &amp;P</oddFooter>
  </headerFooter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Economy19</cp:lastModifiedBy>
  <cp:lastPrinted>2006-12-22T13:29:06Z</cp:lastPrinted>
  <dcterms:created xsi:type="dcterms:W3CDTF">2003-02-28T08:50:12Z</dcterms:created>
  <dcterms:modified xsi:type="dcterms:W3CDTF">2007-12-14T08:53:51Z</dcterms:modified>
  <cp:category/>
  <cp:version/>
  <cp:contentType/>
  <cp:contentStatus/>
</cp:coreProperties>
</file>