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28 августа" sheetId="1" r:id="rId1"/>
  </sheets>
  <definedNames>
    <definedName name="_xlnm.Print_Titles" localSheetId="0">'28 августа'!$11:$11</definedName>
    <definedName name="_xlnm.Print_Area" localSheetId="0">'28 августа'!$A$1:$F$150</definedName>
  </definedNames>
  <calcPr fullCalcOnLoad="1"/>
</workbook>
</file>

<file path=xl/sharedStrings.xml><?xml version="1.0" encoding="utf-8"?>
<sst xmlns="http://schemas.openxmlformats.org/spreadsheetml/2006/main" count="78" uniqueCount="78">
  <si>
    <t>Всего</t>
  </si>
  <si>
    <t>в том числе за счет:</t>
  </si>
  <si>
    <t>4</t>
  </si>
  <si>
    <t>Образование</t>
  </si>
  <si>
    <t>Культура</t>
  </si>
  <si>
    <t>Физическая культура и спорт</t>
  </si>
  <si>
    <t>Здравоохранение</t>
  </si>
  <si>
    <t>Социальная политика</t>
  </si>
  <si>
    <t>Водное хозяйство и охрана окружающей  среды</t>
  </si>
  <si>
    <t>Агропромышленный комплекс</t>
  </si>
  <si>
    <t>% финансирования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</si>
  <si>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</si>
  <si>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</si>
  <si>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Транспорт</t>
  </si>
  <si>
    <t>5</t>
  </si>
  <si>
    <t>субсидий на стр-во дорог</t>
  </si>
  <si>
    <t>Наименование  строек и объектов</t>
  </si>
  <si>
    <t>Минобразования Чувашии</t>
  </si>
  <si>
    <t>Минспорт Чувашии</t>
  </si>
  <si>
    <t>Минстрой Чувашии</t>
  </si>
  <si>
    <t>Минздравсоцразвития Чувашии</t>
  </si>
  <si>
    <t>Минприроды Чувашии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</si>
  <si>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</si>
  <si>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</si>
  <si>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</si>
  <si>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</si>
  <si>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</si>
  <si>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Центр восстановительного лечения       (2-я очередь), г. Чебоксары </t>
  </si>
  <si>
    <t xml:space="preserve">субсидии на строительство и реконструкцию автомобильных дорог общего пользования и искусственных сооружений на них </t>
  </si>
  <si>
    <t>Управление Федерального казначейства по Чувашской Республике</t>
  </si>
  <si>
    <t>строительство административного здания Управления Федерального казначейства по Чувашской Республике, г. Чебоксары</t>
  </si>
  <si>
    <t xml:space="preserve">Управление Федеральной налоговой службы по Чувашской Республике </t>
  </si>
  <si>
    <t>Управление Федеральной регистрационной службы по Чувашской Республике</t>
  </si>
  <si>
    <t xml:space="preserve">пристрой к зданию Управления Федеральной регистрационной службы по Чувашской Республике, г. Чебоксары </t>
  </si>
  <si>
    <t>млн.рублей</t>
  </si>
  <si>
    <t xml:space="preserve">            реконструкция студенческого 
            оздоровительного профилак-
            тория, около д.Вурманкасы
            Чебоксарского района</t>
  </si>
  <si>
    <t xml:space="preserve">Республиканский реабилитационный центр для детей с ограниченными возможностями, г. Чебоксары  </t>
  </si>
  <si>
    <t xml:space="preserve">Детский противотуберкулезный санаторий (2-я очередь), с. Чуварлеи Алатырского района  </t>
  </si>
  <si>
    <t>замена светосигнального оборудования ССО на ИВПП аэропорта в г.Чебоксары</t>
  </si>
  <si>
    <t>ГОУ ВПО "Чувашский государственный педагогический университет  им.И.Я.Яковлева", г.Чебоксары</t>
  </si>
  <si>
    <t>Информация</t>
  </si>
  <si>
    <t>3</t>
  </si>
  <si>
    <t>6</t>
  </si>
  <si>
    <t xml:space="preserve"> ФАИП</t>
  </si>
  <si>
    <t xml:space="preserve">субсидии на софинанасирование объектов кап.строит. </t>
  </si>
  <si>
    <t>пристрой РГОУ «Цивильская специальная (коррекционная) общеобразовательная школа-интернат № 1 в г. Цивильске</t>
  </si>
  <si>
    <t xml:space="preserve">- физкультурно-оздоровительный комплекс с бассейном Порецкой средней общеобразовательной школы, Порецкий район </t>
  </si>
  <si>
    <t xml:space="preserve">-строительство стадиона в   с. Батырево Батыревского района </t>
  </si>
  <si>
    <t>-физкультурно-спортивный комплекс в с. Шемурша Шемуршинского района</t>
  </si>
  <si>
    <t xml:space="preserve">реконструкция сельского Дома культуры под физкультурно-спортивный комплекс в с. Моргауши Моргаушского района </t>
  </si>
  <si>
    <t>- культурно-оздоровительный центр в д. Торханы Шумерлинского района</t>
  </si>
  <si>
    <t>физкультурно-оздоровительный комплекс в пгт Урмары. Плавательный бассейн</t>
  </si>
  <si>
    <t>физкультурно-спортивный комплекс в г. Ядрине</t>
  </si>
  <si>
    <t>физкультурно-спортивный комплекс в с. Аликово Аликовского района</t>
  </si>
  <si>
    <t>физкультурно-оздоровительный комплекс в г. Козловке</t>
  </si>
  <si>
    <t>государственное учреждение здравоохранения «Республиканский центр медицины катастроф» (приобретение оборудования), г. Чебоксары</t>
  </si>
  <si>
    <t>автомобильная дорога М-7 от Москвы через Владимир, Нижний Новгород, Казань до Уфы. Строительство моста через реку Сура на км 582+300 (1-я оче-редь строительства)</t>
  </si>
  <si>
    <t>строительство и реконструкция авто-мобильных дорог общего пользования и искусственных сооружений на них, в том числе в границах поселений, муниципальных районов, городских округов, а также связывающих населенные пункты сельских дорог с включением их в сеть дорог общего пользования</t>
  </si>
  <si>
    <t xml:space="preserve">психиатрическое отделение в ЛИУ-7, г. Цивильск (проектно-изыскательские работы)
</t>
  </si>
  <si>
    <t>Управление Федеральной службы исполнения наказаний по Чувашской Республике</t>
  </si>
  <si>
    <t>Территориальный орган Федеральной службы государственной  статистики по Чувашской Республике</t>
  </si>
  <si>
    <t>реконструкция административного здания (проектно-изыскательские работы)</t>
  </si>
  <si>
    <t xml:space="preserve">административное здание Межрайонной инспекции Федеральной налоговой службы № 8 по Чувашской Республике, г. Шумерля </t>
  </si>
  <si>
    <t>административное здание  отдела Управления Федеральной регистрационной службы по Чувашской Республике по ул. Пионерская, г. Новочебоксарск</t>
  </si>
  <si>
    <t>Всего по объектам:</t>
  </si>
  <si>
    <t>реконструкция здания государственного учреждения культуры «Чувашский государственный театр оперы и балета», г. Чебоксары</t>
  </si>
  <si>
    <t>муниципальное учреждение здравоохранения «Городская больница скорой медицинской помощи», (приобретение оборудования), г.Чебоксары</t>
  </si>
  <si>
    <t>реконструкция участка автомобиль-ной дороги федерального значения "Волга" (М-7) км 623+500 - км 631+767 *</t>
  </si>
  <si>
    <t>реконструкция федеральной автомобильной дороги М-7 от Москвы через Владимир, Нижний Новгород, Казань до Уфы на участке км 564+000-км 579+700 *</t>
  </si>
  <si>
    <t>субсидии на развитие соц. и инженерной инфраструктуры</t>
  </si>
  <si>
    <t>Управление Роснедвижимости по Чувашской Республике</t>
  </si>
  <si>
    <t xml:space="preserve">реконструкция газоснабжения топочной </t>
  </si>
  <si>
    <t>в том числе:</t>
  </si>
  <si>
    <t>проектно-изыскательские работы</t>
  </si>
  <si>
    <t>федеральный центр травматологии, ортопедии и эндопротезирования, г. Чебоксары</t>
  </si>
  <si>
    <t xml:space="preserve">о реализации утвержденных на 2008 год лимитов на федеральные госинвестиции   по   Чувашской Республике                                                      (по состоянию на 10.07.2008 г.)
                                                 </t>
  </si>
  <si>
    <t>Примечание: с учетом дополнительного лимита в сумме 696,064  млн. рублей ( дорога М-7 - 297,216 млн. рублей, 
федеральный центр травматологии, ортопедии и эндопротезирования - 397,648 млн. рублей и 
реконструкция газоснабжения топочной - 1,2 млн. рублей).</t>
  </si>
  <si>
    <t>Приложение 1                                                          к протоколу заседания совета по инвестиционной политике от 17.07.2008 г. № 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</si>
</sst>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  <numFmt numFmtId="170" formatCode="[$€-2]\ ###,000_);[Red]\([$€-2]\ ###,000\)"/>
    <numFmt numFmtId="171" formatCode="_-* #,##0.000_р_._-;\-* #,##0.000_р_._-;_-* &quot;-&quot;??_р_._-;_-@_-"/>
  </numFmts>
  <fonts count="11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u val="single"/>
      <sz val="10"/>
      <name val="Arial Cyr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view="pageBreakPreview" zoomScale="60" zoomScaleNormal="90" workbookViewId="0" topLeftCell="A1">
      <selection activeCell="G4" sqref="G4"/>
    </sheetView>
  </sheetViews>
  <sheetFormatPr defaultColWidth="9.00390625" defaultRowHeight="12.75"/>
  <cols>
    <col min="1" max="1" width="40.75390625" style="0" customWidth="1"/>
    <col min="2" max="2" width="18.625" style="0" customWidth="1"/>
    <col min="3" max="3" width="16.75390625" style="0" customWidth="1"/>
    <col min="4" max="4" width="18.625" style="0" customWidth="1"/>
    <col min="5" max="5" width="19.75390625" style="0" customWidth="1"/>
    <col min="6" max="6" width="20.25390625" style="0" customWidth="1"/>
    <col min="7" max="8" width="11.875" style="0" customWidth="1"/>
  </cols>
  <sheetData>
    <row r="1" spans="5:6" ht="63" customHeight="1">
      <c r="E1" s="84" t="s">
        <v>77</v>
      </c>
      <c r="F1" s="84"/>
    </row>
    <row r="2" spans="1:6" ht="15.75">
      <c r="A2" s="65" t="s">
        <v>40</v>
      </c>
      <c r="B2" s="65"/>
      <c r="C2" s="65"/>
      <c r="D2" s="65"/>
      <c r="E2" s="65"/>
      <c r="F2" s="65"/>
    </row>
    <row r="3" spans="1:8" ht="15.75">
      <c r="A3" s="78" t="s">
        <v>75</v>
      </c>
      <c r="B3" s="78"/>
      <c r="C3" s="78"/>
      <c r="D3" s="78"/>
      <c r="E3" s="78"/>
      <c r="F3" s="78"/>
      <c r="G3" s="3"/>
      <c r="H3" s="3"/>
    </row>
    <row r="4" spans="1:8" ht="15.75">
      <c r="A4" s="78"/>
      <c r="B4" s="78"/>
      <c r="C4" s="78"/>
      <c r="D4" s="78"/>
      <c r="E4" s="78"/>
      <c r="F4" s="78"/>
      <c r="G4" s="3"/>
      <c r="H4" s="3"/>
    </row>
    <row r="5" spans="1:8" ht="12" customHeight="1">
      <c r="A5" s="78"/>
      <c r="B5" s="78"/>
      <c r="C5" s="78"/>
      <c r="D5" s="78"/>
      <c r="E5" s="78"/>
      <c r="F5" s="78"/>
      <c r="G5" s="3"/>
      <c r="H5" s="3"/>
    </row>
    <row r="6" spans="1:8" ht="15.75">
      <c r="A6" s="1"/>
      <c r="B6" s="1"/>
      <c r="C6" s="1"/>
      <c r="D6" s="1"/>
      <c r="F6" s="1" t="s">
        <v>34</v>
      </c>
      <c r="G6" s="1"/>
      <c r="H6" s="1"/>
    </row>
    <row r="7" spans="1:8" ht="15.75">
      <c r="A7" s="69" t="s">
        <v>16</v>
      </c>
      <c r="B7" s="71" t="s">
        <v>0</v>
      </c>
      <c r="C7" s="79" t="s">
        <v>1</v>
      </c>
      <c r="D7" s="80"/>
      <c r="E7" s="80"/>
      <c r="F7" s="81"/>
      <c r="G7" s="20"/>
      <c r="H7" s="20"/>
    </row>
    <row r="8" spans="1:8" ht="15.75" customHeight="1">
      <c r="A8" s="69"/>
      <c r="B8" s="72"/>
      <c r="C8" s="66" t="s">
        <v>44</v>
      </c>
      <c r="D8" s="73" t="s">
        <v>43</v>
      </c>
      <c r="E8" s="75" t="s">
        <v>69</v>
      </c>
      <c r="F8" s="66" t="s">
        <v>15</v>
      </c>
      <c r="G8" s="21"/>
      <c r="H8" s="21"/>
    </row>
    <row r="9" spans="1:8" ht="15.75">
      <c r="A9" s="70"/>
      <c r="B9" s="72"/>
      <c r="C9" s="67"/>
      <c r="D9" s="74"/>
      <c r="E9" s="76"/>
      <c r="F9" s="67"/>
      <c r="G9" s="21"/>
      <c r="H9" s="21"/>
    </row>
    <row r="10" spans="1:8" ht="36" customHeight="1">
      <c r="A10" s="70"/>
      <c r="B10" s="72"/>
      <c r="C10" s="68"/>
      <c r="D10" s="74"/>
      <c r="E10" s="77"/>
      <c r="F10" s="68"/>
      <c r="G10" s="21"/>
      <c r="H10" s="21"/>
    </row>
    <row r="11" spans="1:8" ht="15.75">
      <c r="A11" s="4">
        <v>1</v>
      </c>
      <c r="B11" s="5">
        <v>2</v>
      </c>
      <c r="C11" s="5" t="s">
        <v>41</v>
      </c>
      <c r="D11" s="5" t="s">
        <v>2</v>
      </c>
      <c r="E11" s="5" t="s">
        <v>14</v>
      </c>
      <c r="F11" s="5" t="s">
        <v>42</v>
      </c>
      <c r="G11" s="7"/>
      <c r="H11" s="7"/>
    </row>
    <row r="12" spans="1:8" ht="15.75">
      <c r="A12" s="1"/>
      <c r="B12" s="6"/>
      <c r="C12" s="6"/>
      <c r="D12" s="7"/>
      <c r="E12" s="8"/>
      <c r="F12" s="8"/>
      <c r="G12" s="8"/>
      <c r="H12" s="8"/>
    </row>
    <row r="13" spans="1:8" ht="15.75">
      <c r="A13" s="9" t="s">
        <v>64</v>
      </c>
      <c r="B13" s="24">
        <f>C13+D13+E13+F13</f>
        <v>2556.11</v>
      </c>
      <c r="C13" s="24">
        <f>C17+C28+C50+C77</f>
        <v>657.186</v>
      </c>
      <c r="D13" s="24">
        <f>D17+D88+D107+D114+D50</f>
        <v>1572.232</v>
      </c>
      <c r="E13" s="24">
        <f>E75</f>
        <v>51.672</v>
      </c>
      <c r="F13" s="24">
        <f>F88</f>
        <v>275.02</v>
      </c>
      <c r="G13" s="10"/>
      <c r="H13" s="10"/>
    </row>
    <row r="14" spans="1:8" ht="15.75">
      <c r="A14" s="9"/>
      <c r="B14" s="25">
        <f>C14+D14+E14+F14</f>
        <v>1137.09</v>
      </c>
      <c r="C14" s="25">
        <f>C18+C29+C51+C78</f>
        <v>148.14100000000002</v>
      </c>
      <c r="D14" s="25">
        <f>D18+D89+D108+D115+D51</f>
        <v>898.949</v>
      </c>
      <c r="E14" s="25">
        <f>E76</f>
        <v>0</v>
      </c>
      <c r="F14" s="25">
        <f>F89</f>
        <v>90</v>
      </c>
      <c r="G14" s="11"/>
      <c r="H14" s="11"/>
    </row>
    <row r="15" spans="1:8" ht="15.75">
      <c r="A15" s="9" t="s">
        <v>10</v>
      </c>
      <c r="B15" s="30">
        <f>B14/B13*100</f>
        <v>44.48517473817636</v>
      </c>
      <c r="C15" s="30">
        <f>C14/C13*100</f>
        <v>22.541715739531885</v>
      </c>
      <c r="D15" s="30">
        <f>D14/D13*100</f>
        <v>57.176612611879165</v>
      </c>
      <c r="E15" s="30">
        <f>E14/E13*100</f>
        <v>0</v>
      </c>
      <c r="F15" s="30">
        <f>F14/F13*100</f>
        <v>32.724892735073816</v>
      </c>
      <c r="G15" s="19"/>
      <c r="H15" s="19"/>
    </row>
    <row r="16" spans="1:8" ht="15.75">
      <c r="A16" s="12"/>
      <c r="B16" s="10"/>
      <c r="C16" s="10"/>
      <c r="D16" s="11"/>
      <c r="E16" s="11"/>
      <c r="F16" s="11"/>
      <c r="G16" s="11"/>
      <c r="H16" s="11"/>
    </row>
    <row r="17" spans="1:8" ht="15.75">
      <c r="A17" s="9" t="s">
        <v>3</v>
      </c>
      <c r="B17" s="24">
        <f>C17+D17</f>
        <v>45</v>
      </c>
      <c r="C17" s="24">
        <f>C19</f>
        <v>15</v>
      </c>
      <c r="D17" s="24">
        <f>D21</f>
        <v>30</v>
      </c>
      <c r="E17" s="41"/>
      <c r="F17" s="11"/>
      <c r="G17" s="11"/>
      <c r="H17" s="11"/>
    </row>
    <row r="18" spans="1:8" ht="25.5" customHeight="1">
      <c r="A18" s="9"/>
      <c r="B18" s="32">
        <f>C18+D18</f>
        <v>30</v>
      </c>
      <c r="C18" s="32">
        <f>C20</f>
        <v>0</v>
      </c>
      <c r="D18" s="32">
        <f>D22</f>
        <v>30</v>
      </c>
      <c r="E18" s="42"/>
      <c r="F18" s="11"/>
      <c r="G18" s="11"/>
      <c r="H18" s="11"/>
    </row>
    <row r="19" spans="1:8" ht="27" customHeight="1">
      <c r="A19" s="9" t="s">
        <v>17</v>
      </c>
      <c r="B19" s="14">
        <f>B21+B26</f>
        <v>45</v>
      </c>
      <c r="C19" s="14">
        <f>C26</f>
        <v>15</v>
      </c>
      <c r="D19" s="14">
        <f>D21</f>
        <v>30</v>
      </c>
      <c r="E19" s="13"/>
      <c r="F19" s="13"/>
      <c r="G19" s="13"/>
      <c r="H19" s="13"/>
    </row>
    <row r="20" spans="1:8" ht="25.5" customHeight="1">
      <c r="A20" s="9"/>
      <c r="B20" s="22">
        <f>B22+B27</f>
        <v>30</v>
      </c>
      <c r="C20" s="22">
        <f>C27</f>
        <v>0</v>
      </c>
      <c r="D20" s="22">
        <f>D22</f>
        <v>30</v>
      </c>
      <c r="E20" s="13"/>
      <c r="F20" s="13"/>
      <c r="G20" s="13"/>
      <c r="H20" s="13"/>
    </row>
    <row r="21" spans="1:8" ht="15.75">
      <c r="A21" s="60" t="s">
        <v>39</v>
      </c>
      <c r="B21" s="14">
        <f>B24</f>
        <v>30</v>
      </c>
      <c r="C21" s="14"/>
      <c r="D21" s="14">
        <f>+D24</f>
        <v>30</v>
      </c>
      <c r="E21" s="14"/>
      <c r="F21" s="14"/>
      <c r="G21" s="14"/>
      <c r="H21" s="14"/>
    </row>
    <row r="22" spans="1:8" ht="15.75">
      <c r="A22" s="60"/>
      <c r="B22" s="13">
        <f>B25</f>
        <v>30</v>
      </c>
      <c r="C22" s="13"/>
      <c r="D22" s="13">
        <v>30</v>
      </c>
      <c r="E22" s="11"/>
      <c r="F22" s="11"/>
      <c r="G22" s="11"/>
      <c r="H22" s="11"/>
    </row>
    <row r="23" spans="1:8" ht="28.5" customHeight="1">
      <c r="A23" s="60"/>
      <c r="B23" s="13"/>
      <c r="C23" s="13"/>
      <c r="D23" s="13"/>
      <c r="E23" s="13"/>
      <c r="F23" s="13"/>
      <c r="G23" s="13"/>
      <c r="H23" s="13"/>
    </row>
    <row r="24" spans="1:8" ht="18.75" customHeight="1">
      <c r="A24" s="60" t="s">
        <v>35</v>
      </c>
      <c r="B24" s="14">
        <f>D24</f>
        <v>30</v>
      </c>
      <c r="C24" s="14"/>
      <c r="D24" s="14">
        <v>30</v>
      </c>
      <c r="E24" s="13"/>
      <c r="F24" s="13"/>
      <c r="G24" s="13"/>
      <c r="H24" s="13"/>
    </row>
    <row r="25" spans="1:8" ht="51" customHeight="1">
      <c r="A25" s="60"/>
      <c r="B25" s="22">
        <f>D25</f>
        <v>30</v>
      </c>
      <c r="C25" s="22"/>
      <c r="D25" s="22">
        <v>30</v>
      </c>
      <c r="E25" s="13"/>
      <c r="F25" s="13"/>
      <c r="G25" s="13"/>
      <c r="H25" s="13"/>
    </row>
    <row r="26" spans="1:8" ht="18" customHeight="1">
      <c r="A26" s="63" t="s">
        <v>45</v>
      </c>
      <c r="B26" s="23">
        <f>C26</f>
        <v>15</v>
      </c>
      <c r="C26" s="23">
        <v>15</v>
      </c>
      <c r="D26" s="23"/>
      <c r="E26" s="14"/>
      <c r="F26" s="13"/>
      <c r="G26" s="13"/>
      <c r="H26" s="13"/>
    </row>
    <row r="27" spans="1:8" ht="35.25" customHeight="1">
      <c r="A27" s="63"/>
      <c r="B27" s="22">
        <f>E27</f>
        <v>0</v>
      </c>
      <c r="C27" s="22">
        <f>D27</f>
        <v>0</v>
      </c>
      <c r="D27" s="22"/>
      <c r="E27" s="22"/>
      <c r="F27" s="13"/>
      <c r="G27" s="13"/>
      <c r="H27" s="13"/>
    </row>
    <row r="28" spans="1:8" ht="15.75">
      <c r="A28" s="15" t="s">
        <v>5</v>
      </c>
      <c r="B28" s="26">
        <f>C28</f>
        <v>347.5</v>
      </c>
      <c r="C28" s="26">
        <f>C31+C34+C36+C38+C40+C42+C44+C46+C48</f>
        <v>347.5</v>
      </c>
      <c r="D28" s="26"/>
      <c r="E28" s="14"/>
      <c r="F28" s="14"/>
      <c r="G28" s="14"/>
      <c r="H28" s="14"/>
    </row>
    <row r="29" spans="1:8" ht="15.75">
      <c r="A29" s="16"/>
      <c r="B29" s="27">
        <f>C29</f>
        <v>105.10000000000001</v>
      </c>
      <c r="C29" s="27">
        <f>C32+C35+C37+C39+C41+C43+C45+C47+C49</f>
        <v>105.10000000000001</v>
      </c>
      <c r="D29" s="27"/>
      <c r="E29" s="14"/>
      <c r="F29" s="14"/>
      <c r="G29" s="14"/>
      <c r="H29" s="14"/>
    </row>
    <row r="30" spans="1:8" ht="15.75">
      <c r="A30" s="15" t="s">
        <v>18</v>
      </c>
      <c r="B30" s="13"/>
      <c r="C30" s="13"/>
      <c r="D30" s="13"/>
      <c r="E30" s="14"/>
      <c r="F30" s="14"/>
      <c r="G30" s="14"/>
      <c r="H30" s="14"/>
    </row>
    <row r="31" spans="1:8" ht="15.75">
      <c r="A31" s="61" t="s">
        <v>46</v>
      </c>
      <c r="B31" s="14">
        <f>C31</f>
        <v>40</v>
      </c>
      <c r="C31" s="14">
        <v>40</v>
      </c>
      <c r="D31" s="14"/>
      <c r="E31" s="14"/>
      <c r="F31" s="14"/>
      <c r="G31" s="14"/>
      <c r="H31" s="14"/>
    </row>
    <row r="32" spans="1:8" ht="15.75">
      <c r="A32" s="61"/>
      <c r="B32" s="13">
        <f>C32</f>
        <v>12</v>
      </c>
      <c r="C32" s="13">
        <f>C31*0.3</f>
        <v>12</v>
      </c>
      <c r="D32" s="13"/>
      <c r="E32" s="14"/>
      <c r="F32" s="14"/>
      <c r="G32" s="14"/>
      <c r="H32" s="14"/>
    </row>
    <row r="33" spans="1:8" ht="32.25" customHeight="1">
      <c r="A33" s="61"/>
      <c r="B33" s="13"/>
      <c r="C33" s="13"/>
      <c r="D33" s="13"/>
      <c r="E33" s="14"/>
      <c r="F33" s="14"/>
      <c r="G33" s="14"/>
      <c r="H33" s="14"/>
    </row>
    <row r="34" spans="1:8" ht="18.75" customHeight="1">
      <c r="A34" s="61" t="s">
        <v>47</v>
      </c>
      <c r="B34" s="14">
        <f aca="true" t="shared" si="0" ref="B34:B46">C34</f>
        <v>10</v>
      </c>
      <c r="C34" s="14">
        <v>10</v>
      </c>
      <c r="D34" s="14"/>
      <c r="E34" s="14"/>
      <c r="F34" s="14"/>
      <c r="G34" s="14"/>
      <c r="H34" s="14"/>
    </row>
    <row r="35" spans="1:8" ht="21.75" customHeight="1">
      <c r="A35" s="61"/>
      <c r="B35" s="22">
        <f t="shared" si="0"/>
        <v>3</v>
      </c>
      <c r="C35" s="22">
        <f>C34*0.3</f>
        <v>3</v>
      </c>
      <c r="D35" s="22"/>
      <c r="E35" s="14"/>
      <c r="F35" s="14"/>
      <c r="G35" s="14"/>
      <c r="H35" s="14"/>
    </row>
    <row r="36" spans="1:8" ht="15.75">
      <c r="A36" s="61" t="s">
        <v>48</v>
      </c>
      <c r="B36" s="14">
        <f t="shared" si="0"/>
        <v>34</v>
      </c>
      <c r="C36" s="14">
        <v>34</v>
      </c>
      <c r="D36" s="14"/>
      <c r="E36" s="14"/>
      <c r="F36" s="14"/>
      <c r="G36" s="14"/>
      <c r="H36" s="14"/>
    </row>
    <row r="37" spans="1:8" ht="24.75" customHeight="1">
      <c r="A37" s="61"/>
      <c r="B37" s="22">
        <f t="shared" si="0"/>
        <v>11.1</v>
      </c>
      <c r="C37" s="22">
        <v>11.1</v>
      </c>
      <c r="D37" s="22"/>
      <c r="E37" s="14"/>
      <c r="F37" s="14"/>
      <c r="G37" s="14"/>
      <c r="H37" s="14"/>
    </row>
    <row r="38" spans="1:8" ht="20.25" customHeight="1">
      <c r="A38" s="54" t="s">
        <v>49</v>
      </c>
      <c r="B38" s="23">
        <f t="shared" si="0"/>
        <v>40</v>
      </c>
      <c r="C38" s="23">
        <v>40</v>
      </c>
      <c r="D38" s="23"/>
      <c r="E38" s="14"/>
      <c r="F38" s="14"/>
      <c r="G38" s="14"/>
      <c r="H38" s="14"/>
    </row>
    <row r="39" spans="1:8" ht="33.75" customHeight="1">
      <c r="A39" s="56"/>
      <c r="B39" s="22">
        <f t="shared" si="0"/>
        <v>12</v>
      </c>
      <c r="C39" s="22">
        <f>C38*0.3</f>
        <v>12</v>
      </c>
      <c r="D39" s="22"/>
      <c r="E39" s="14"/>
      <c r="F39" s="14"/>
      <c r="G39" s="14"/>
      <c r="H39" s="14"/>
    </row>
    <row r="40" spans="1:8" ht="19.5" customHeight="1">
      <c r="A40" s="61" t="s">
        <v>50</v>
      </c>
      <c r="B40" s="23">
        <f t="shared" si="0"/>
        <v>14.1</v>
      </c>
      <c r="C40" s="23">
        <v>14.1</v>
      </c>
      <c r="D40" s="23"/>
      <c r="E40" s="14"/>
      <c r="F40" s="14"/>
      <c r="G40" s="14"/>
      <c r="H40" s="14"/>
    </row>
    <row r="41" spans="1:8" ht="27" customHeight="1">
      <c r="A41" s="61"/>
      <c r="B41" s="22">
        <f t="shared" si="0"/>
        <v>4.2</v>
      </c>
      <c r="C41" s="22">
        <v>4.2</v>
      </c>
      <c r="D41" s="22"/>
      <c r="E41" s="14"/>
      <c r="F41" s="14"/>
      <c r="G41" s="14"/>
      <c r="H41" s="14"/>
    </row>
    <row r="42" spans="1:8" ht="18.75" customHeight="1">
      <c r="A42" s="60" t="s">
        <v>54</v>
      </c>
      <c r="B42" s="23">
        <f t="shared" si="0"/>
        <v>60</v>
      </c>
      <c r="C42" s="23">
        <v>60</v>
      </c>
      <c r="D42" s="23"/>
      <c r="E42" s="14"/>
      <c r="F42" s="14"/>
      <c r="G42" s="14"/>
      <c r="H42" s="14"/>
    </row>
    <row r="43" spans="1:8" ht="23.25" customHeight="1">
      <c r="A43" s="60"/>
      <c r="B43" s="22">
        <f t="shared" si="0"/>
        <v>18</v>
      </c>
      <c r="C43" s="22">
        <f>C42*0.3</f>
        <v>18</v>
      </c>
      <c r="D43" s="22"/>
      <c r="E43" s="14"/>
      <c r="F43" s="14"/>
      <c r="G43" s="14"/>
      <c r="H43" s="14"/>
    </row>
    <row r="44" spans="1:8" ht="17.25" customHeight="1">
      <c r="A44" s="60" t="s">
        <v>51</v>
      </c>
      <c r="B44" s="23">
        <f t="shared" si="0"/>
        <v>40</v>
      </c>
      <c r="C44" s="23">
        <v>40</v>
      </c>
      <c r="D44" s="23"/>
      <c r="E44" s="14"/>
      <c r="F44" s="14"/>
      <c r="G44" s="14"/>
      <c r="H44" s="14"/>
    </row>
    <row r="45" spans="1:8" ht="19.5" customHeight="1">
      <c r="A45" s="60"/>
      <c r="B45" s="22">
        <f t="shared" si="0"/>
        <v>12</v>
      </c>
      <c r="C45" s="22">
        <f>C44*0.3</f>
        <v>12</v>
      </c>
      <c r="D45" s="22"/>
      <c r="E45" s="14"/>
      <c r="F45" s="14"/>
      <c r="G45" s="14"/>
      <c r="H45" s="14"/>
    </row>
    <row r="46" spans="1:8" ht="17.25" customHeight="1">
      <c r="A46" s="60" t="s">
        <v>52</v>
      </c>
      <c r="B46" s="23">
        <f t="shared" si="0"/>
        <v>60</v>
      </c>
      <c r="C46" s="23">
        <v>60</v>
      </c>
      <c r="D46" s="23"/>
      <c r="E46" s="14"/>
      <c r="F46" s="14"/>
      <c r="G46" s="14"/>
      <c r="H46" s="14"/>
    </row>
    <row r="47" spans="1:8" ht="21.75" customHeight="1">
      <c r="A47" s="60"/>
      <c r="B47" s="22">
        <f>D47</f>
        <v>0</v>
      </c>
      <c r="C47" s="22">
        <f>C46*0.3</f>
        <v>18</v>
      </c>
      <c r="D47" s="22"/>
      <c r="E47" s="14"/>
      <c r="F47" s="14"/>
      <c r="G47" s="14"/>
      <c r="H47" s="14"/>
    </row>
    <row r="48" spans="1:8" ht="18.75" customHeight="1">
      <c r="A48" s="60" t="s">
        <v>53</v>
      </c>
      <c r="B48" s="14">
        <f>C48</f>
        <v>49.4</v>
      </c>
      <c r="C48" s="14">
        <v>49.4</v>
      </c>
      <c r="D48" s="14"/>
      <c r="E48" s="14"/>
      <c r="F48" s="14"/>
      <c r="G48" s="14"/>
      <c r="H48" s="14"/>
    </row>
    <row r="49" spans="1:8" ht="22.5" customHeight="1">
      <c r="A49" s="60"/>
      <c r="B49" s="22">
        <f>C49</f>
        <v>14.8</v>
      </c>
      <c r="C49" s="22">
        <v>14.8</v>
      </c>
      <c r="D49" s="22"/>
      <c r="E49" s="14"/>
      <c r="F49" s="14"/>
      <c r="G49" s="14"/>
      <c r="H49" s="14"/>
    </row>
    <row r="50" spans="1:8" ht="15.75">
      <c r="A50" s="15" t="s">
        <v>20</v>
      </c>
      <c r="B50" s="26">
        <f>C50+D50</f>
        <v>589.648</v>
      </c>
      <c r="C50" s="26">
        <f>C53+C67</f>
        <v>192</v>
      </c>
      <c r="D50" s="50">
        <v>397.648</v>
      </c>
      <c r="E50" s="26"/>
      <c r="F50" s="13"/>
      <c r="G50" s="13"/>
      <c r="H50" s="13"/>
    </row>
    <row r="51" spans="1:8" ht="15.75">
      <c r="A51" s="15"/>
      <c r="B51" s="27">
        <f>C51+D51</f>
        <v>119.294</v>
      </c>
      <c r="C51" s="27">
        <f>C54+C68</f>
        <v>0</v>
      </c>
      <c r="D51" s="51">
        <v>119.294</v>
      </c>
      <c r="E51" s="27"/>
      <c r="F51" s="13"/>
      <c r="G51" s="13"/>
      <c r="H51" s="13"/>
    </row>
    <row r="52" spans="1:8" ht="15.75">
      <c r="A52" s="16"/>
      <c r="B52" s="11"/>
      <c r="C52" s="11"/>
      <c r="D52" s="52"/>
      <c r="E52" s="14"/>
      <c r="F52" s="14"/>
      <c r="G52" s="14"/>
      <c r="H52" s="14"/>
    </row>
    <row r="53" spans="1:8" ht="15.75">
      <c r="A53" s="15" t="s">
        <v>6</v>
      </c>
      <c r="B53" s="26">
        <f>C53+D53</f>
        <v>524.648</v>
      </c>
      <c r="C53" s="26">
        <f>C55+C57+C60+C62</f>
        <v>127</v>
      </c>
      <c r="D53" s="50">
        <v>397.648</v>
      </c>
      <c r="E53" s="26"/>
      <c r="F53" s="14"/>
      <c r="G53" s="14"/>
      <c r="H53" s="14"/>
    </row>
    <row r="54" spans="1:8" ht="21" customHeight="1">
      <c r="A54" s="15"/>
      <c r="B54" s="31">
        <f>C54+D54</f>
        <v>119.294</v>
      </c>
      <c r="C54" s="31">
        <f>C56+C58+C61+C63</f>
        <v>0</v>
      </c>
      <c r="D54" s="51">
        <v>119.294</v>
      </c>
      <c r="E54" s="27"/>
      <c r="F54" s="13"/>
      <c r="G54" s="13"/>
      <c r="H54" s="13"/>
    </row>
    <row r="55" spans="1:8" ht="15.75">
      <c r="A55" s="60" t="s">
        <v>27</v>
      </c>
      <c r="B55" s="14">
        <f>C55</f>
        <v>72</v>
      </c>
      <c r="C55" s="14">
        <v>72</v>
      </c>
      <c r="D55" s="14"/>
      <c r="E55" s="14"/>
      <c r="F55" s="14"/>
      <c r="G55" s="14"/>
      <c r="H55" s="14"/>
    </row>
    <row r="56" spans="1:8" ht="18" customHeight="1">
      <c r="A56" s="60"/>
      <c r="B56" s="11">
        <f>C56</f>
        <v>0</v>
      </c>
      <c r="C56" s="11"/>
      <c r="D56" s="11"/>
      <c r="E56" s="14"/>
      <c r="F56" s="14"/>
      <c r="G56" s="14"/>
      <c r="H56" s="14"/>
    </row>
    <row r="57" spans="1:8" ht="15.75">
      <c r="A57" s="60" t="s">
        <v>37</v>
      </c>
      <c r="B57" s="14">
        <f>C57</f>
        <v>50</v>
      </c>
      <c r="C57" s="14">
        <v>50</v>
      </c>
      <c r="D57" s="14"/>
      <c r="E57" s="14"/>
      <c r="F57" s="14"/>
      <c r="G57" s="14"/>
      <c r="H57" s="14"/>
    </row>
    <row r="58" spans="1:8" ht="15.75">
      <c r="A58" s="60"/>
      <c r="B58" s="11">
        <f>C58</f>
        <v>0</v>
      </c>
      <c r="C58" s="11"/>
      <c r="D58" s="11"/>
      <c r="E58" s="14"/>
      <c r="F58" s="14"/>
      <c r="G58" s="14"/>
      <c r="H58" s="14"/>
    </row>
    <row r="59" spans="1:8" ht="25.5" customHeight="1">
      <c r="A59" s="60"/>
      <c r="B59" s="14"/>
      <c r="C59" s="14"/>
      <c r="D59" s="14"/>
      <c r="E59" s="14"/>
      <c r="F59" s="14"/>
      <c r="G59" s="14"/>
      <c r="H59" s="14"/>
    </row>
    <row r="60" spans="1:8" ht="18.75" customHeight="1">
      <c r="A60" s="60" t="s">
        <v>55</v>
      </c>
      <c r="B60" s="14">
        <f>C60</f>
        <v>2</v>
      </c>
      <c r="C60" s="14">
        <v>2</v>
      </c>
      <c r="E60" s="14"/>
      <c r="F60" s="14"/>
      <c r="G60" s="14"/>
      <c r="H60" s="14"/>
    </row>
    <row r="61" spans="1:8" ht="55.5" customHeight="1">
      <c r="A61" s="60"/>
      <c r="B61" s="22">
        <f>E61</f>
        <v>0</v>
      </c>
      <c r="C61" s="22"/>
      <c r="D61" s="22"/>
      <c r="E61" s="22"/>
      <c r="F61" s="14"/>
      <c r="G61" s="14"/>
      <c r="H61" s="14"/>
    </row>
    <row r="62" spans="1:8" ht="21" customHeight="1">
      <c r="A62" s="60" t="s">
        <v>66</v>
      </c>
      <c r="B62" s="14">
        <f>C62</f>
        <v>3</v>
      </c>
      <c r="C62" s="14">
        <v>3</v>
      </c>
      <c r="D62" s="14"/>
      <c r="E62" s="14"/>
      <c r="F62" s="14"/>
      <c r="G62" s="14"/>
      <c r="H62" s="14"/>
    </row>
    <row r="63" spans="1:8" ht="67.5" customHeight="1">
      <c r="A63" s="60"/>
      <c r="B63" s="22">
        <f>C63</f>
        <v>0</v>
      </c>
      <c r="C63" s="22"/>
      <c r="D63" s="14"/>
      <c r="E63" s="22"/>
      <c r="F63" s="14"/>
      <c r="G63" s="14"/>
      <c r="H63" s="14"/>
    </row>
    <row r="64" spans="1:8" ht="24" customHeight="1">
      <c r="A64" s="64" t="s">
        <v>74</v>
      </c>
      <c r="B64" s="14">
        <f>D64</f>
        <v>397.648</v>
      </c>
      <c r="C64" s="22"/>
      <c r="D64" s="14">
        <v>397.648</v>
      </c>
      <c r="E64" s="22"/>
      <c r="F64" s="14"/>
      <c r="G64" s="14"/>
      <c r="H64" s="14"/>
    </row>
    <row r="65" spans="1:8" ht="27" customHeight="1">
      <c r="A65" s="64"/>
      <c r="B65" s="22">
        <f>D65</f>
        <v>119.294</v>
      </c>
      <c r="C65" s="22"/>
      <c r="D65" s="22">
        <v>119.294</v>
      </c>
      <c r="E65" s="22"/>
      <c r="F65" s="14"/>
      <c r="G65" s="14"/>
      <c r="H65" s="14"/>
    </row>
    <row r="66" spans="1:8" ht="20.25" customHeight="1">
      <c r="A66" s="2"/>
      <c r="B66" s="22"/>
      <c r="C66" s="22"/>
      <c r="D66" s="14"/>
      <c r="E66" s="22"/>
      <c r="F66" s="14"/>
      <c r="G66" s="14"/>
      <c r="H66" s="14"/>
    </row>
    <row r="67" spans="1:8" ht="20.25" customHeight="1">
      <c r="A67" s="17" t="s">
        <v>7</v>
      </c>
      <c r="B67" s="28">
        <f>B69</f>
        <v>65</v>
      </c>
      <c r="C67" s="28">
        <f>C69</f>
        <v>65</v>
      </c>
      <c r="D67" s="28"/>
      <c r="E67" s="14"/>
      <c r="F67" s="14"/>
      <c r="G67" s="14"/>
      <c r="H67" s="14"/>
    </row>
    <row r="68" spans="1:8" ht="15.75">
      <c r="A68" s="17"/>
      <c r="B68" s="25">
        <f>B70</f>
        <v>0</v>
      </c>
      <c r="C68" s="25">
        <f>C70</f>
        <v>0</v>
      </c>
      <c r="D68" s="25"/>
      <c r="E68" s="13"/>
      <c r="F68" s="13"/>
      <c r="G68" s="13"/>
      <c r="H68" s="13"/>
    </row>
    <row r="69" spans="1:8" ht="15.75">
      <c r="A69" s="60" t="s">
        <v>36</v>
      </c>
      <c r="B69" s="14">
        <f>C69</f>
        <v>65</v>
      </c>
      <c r="C69" s="14">
        <v>65</v>
      </c>
      <c r="D69" s="14"/>
      <c r="E69" s="14"/>
      <c r="F69" s="14"/>
      <c r="G69" s="14"/>
      <c r="H69" s="14"/>
    </row>
    <row r="70" spans="1:8" ht="15.75">
      <c r="A70" s="60"/>
      <c r="B70" s="13">
        <f>C70</f>
        <v>0</v>
      </c>
      <c r="C70" s="13"/>
      <c r="D70" s="13"/>
      <c r="E70" s="14"/>
      <c r="F70" s="14"/>
      <c r="G70" s="14"/>
      <c r="H70" s="14"/>
    </row>
    <row r="71" spans="1:8" ht="15.75">
      <c r="A71" s="60"/>
      <c r="B71" s="14"/>
      <c r="C71" s="14"/>
      <c r="D71" s="14"/>
      <c r="E71" s="14"/>
      <c r="F71" s="14"/>
      <c r="G71" s="14"/>
      <c r="H71" s="14"/>
    </row>
    <row r="72" spans="1:8" ht="15.75">
      <c r="A72" s="60"/>
      <c r="B72" s="14"/>
      <c r="C72" s="14"/>
      <c r="D72" s="14"/>
      <c r="E72" s="14"/>
      <c r="F72" s="14"/>
      <c r="G72" s="14"/>
      <c r="H72" s="14"/>
    </row>
    <row r="73" spans="1:8" ht="15.75">
      <c r="A73" s="45" t="s">
        <v>4</v>
      </c>
      <c r="B73" s="14">
        <f>B75</f>
        <v>51.672</v>
      </c>
      <c r="C73" s="14"/>
      <c r="D73" s="14"/>
      <c r="E73" s="14">
        <f>E75</f>
        <v>51.672</v>
      </c>
      <c r="F73" s="14"/>
      <c r="G73" s="14"/>
      <c r="H73" s="14"/>
    </row>
    <row r="74" spans="1:8" ht="22.5" customHeight="1">
      <c r="A74" s="2"/>
      <c r="B74" s="22">
        <f>B76</f>
        <v>0</v>
      </c>
      <c r="C74" s="22"/>
      <c r="D74" s="22"/>
      <c r="E74" s="22">
        <f>E76</f>
        <v>0</v>
      </c>
      <c r="F74" s="14"/>
      <c r="G74" s="14"/>
      <c r="H74" s="14"/>
    </row>
    <row r="75" spans="1:8" ht="20.25" customHeight="1">
      <c r="A75" s="60" t="s">
        <v>65</v>
      </c>
      <c r="B75" s="14">
        <f>E75</f>
        <v>51.672</v>
      </c>
      <c r="C75" s="14"/>
      <c r="D75" s="14"/>
      <c r="E75" s="14">
        <v>51.672</v>
      </c>
      <c r="F75" s="14"/>
      <c r="G75" s="14"/>
      <c r="H75" s="14"/>
    </row>
    <row r="76" spans="1:8" ht="57.75" customHeight="1">
      <c r="A76" s="60"/>
      <c r="B76" s="22">
        <f>E76</f>
        <v>0</v>
      </c>
      <c r="C76" s="14"/>
      <c r="D76" s="14"/>
      <c r="E76" s="14"/>
      <c r="F76" s="14"/>
      <c r="G76" s="14"/>
      <c r="H76" s="14"/>
    </row>
    <row r="77" spans="1:8" ht="15.75">
      <c r="A77" s="62" t="s">
        <v>8</v>
      </c>
      <c r="B77" s="24">
        <f aca="true" t="shared" si="1" ref="B77:B82">C77</f>
        <v>102.686</v>
      </c>
      <c r="C77" s="26">
        <f>C79</f>
        <v>102.686</v>
      </c>
      <c r="D77" s="24"/>
      <c r="E77" s="10"/>
      <c r="F77" s="10"/>
      <c r="G77" s="10"/>
      <c r="H77" s="10"/>
    </row>
    <row r="78" spans="1:8" ht="15.75">
      <c r="A78" s="62"/>
      <c r="B78" s="25">
        <f t="shared" si="1"/>
        <v>43.041</v>
      </c>
      <c r="C78" s="27">
        <f>C80</f>
        <v>43.041</v>
      </c>
      <c r="D78" s="25"/>
      <c r="E78" s="11"/>
      <c r="F78" s="11"/>
      <c r="G78" s="11"/>
      <c r="H78" s="11"/>
    </row>
    <row r="79" spans="1:8" ht="25.5" customHeight="1">
      <c r="A79" s="15" t="s">
        <v>21</v>
      </c>
      <c r="B79" s="26">
        <f t="shared" si="1"/>
        <v>102.686</v>
      </c>
      <c r="C79" s="26">
        <v>102.686</v>
      </c>
      <c r="D79" s="26"/>
      <c r="E79" s="14"/>
      <c r="F79" s="14"/>
      <c r="G79" s="14"/>
      <c r="H79" s="14"/>
    </row>
    <row r="80" spans="1:8" ht="24.75" customHeight="1">
      <c r="A80" s="15"/>
      <c r="B80" s="31">
        <f t="shared" si="1"/>
        <v>43.041</v>
      </c>
      <c r="C80" s="31">
        <f>C82+C85</f>
        <v>43.041</v>
      </c>
      <c r="D80" s="27"/>
      <c r="E80" s="14"/>
      <c r="F80" s="14"/>
      <c r="G80" s="14"/>
      <c r="H80" s="14"/>
    </row>
    <row r="81" spans="1:8" ht="15.75">
      <c r="A81" s="60" t="s">
        <v>11</v>
      </c>
      <c r="B81" s="14">
        <f t="shared" si="1"/>
        <v>62.664</v>
      </c>
      <c r="C81" s="14">
        <v>62.664</v>
      </c>
      <c r="D81" s="14"/>
      <c r="E81" s="14"/>
      <c r="F81" s="14"/>
      <c r="G81" s="14"/>
      <c r="H81" s="14"/>
    </row>
    <row r="82" spans="1:8" ht="15.75">
      <c r="A82" s="60"/>
      <c r="B82" s="13">
        <f t="shared" si="1"/>
        <v>21.029</v>
      </c>
      <c r="C82" s="13">
        <v>21.029</v>
      </c>
      <c r="D82" s="13"/>
      <c r="E82" s="14"/>
      <c r="F82" s="14"/>
      <c r="G82" s="14"/>
      <c r="H82" s="14"/>
    </row>
    <row r="83" spans="1:8" ht="21" customHeight="1">
      <c r="A83" s="60"/>
      <c r="B83" s="14"/>
      <c r="C83" s="14"/>
      <c r="D83" s="14"/>
      <c r="E83" s="14"/>
      <c r="F83" s="14"/>
      <c r="G83" s="14"/>
      <c r="H83" s="14"/>
    </row>
    <row r="84" spans="1:8" ht="15.75">
      <c r="A84" s="60" t="s">
        <v>12</v>
      </c>
      <c r="B84" s="14">
        <f>C84</f>
        <v>40.22</v>
      </c>
      <c r="C84" s="14">
        <v>40.22</v>
      </c>
      <c r="D84" s="14"/>
      <c r="E84" s="14"/>
      <c r="F84" s="14"/>
      <c r="G84" s="14"/>
      <c r="H84" s="14"/>
    </row>
    <row r="85" spans="1:8" ht="15.75">
      <c r="A85" s="57"/>
      <c r="B85" s="13">
        <f>C85</f>
        <v>22.012</v>
      </c>
      <c r="C85" s="13">
        <v>22.012</v>
      </c>
      <c r="D85" s="13"/>
      <c r="E85" s="14"/>
      <c r="F85" s="14"/>
      <c r="G85" s="14"/>
      <c r="H85" s="14"/>
    </row>
    <row r="86" spans="1:8" ht="20.25" customHeight="1">
      <c r="A86" s="57"/>
      <c r="B86" s="14"/>
      <c r="C86" s="14"/>
      <c r="D86" s="14"/>
      <c r="E86" s="14"/>
      <c r="F86" s="14"/>
      <c r="G86" s="14"/>
      <c r="H86" s="14"/>
    </row>
    <row r="87" spans="1:8" ht="15.75">
      <c r="A87" s="2"/>
      <c r="B87" s="14"/>
      <c r="C87" s="14"/>
      <c r="D87" s="14"/>
      <c r="E87" s="14"/>
      <c r="F87" s="14"/>
      <c r="G87" s="14"/>
      <c r="H87" s="14"/>
    </row>
    <row r="88" spans="1:8" ht="15.75">
      <c r="A88" s="17" t="s">
        <v>13</v>
      </c>
      <c r="B88" s="26">
        <f>D88+F88</f>
        <v>1014.261</v>
      </c>
      <c r="C88" s="26"/>
      <c r="D88" s="26">
        <f>D91</f>
        <v>739.241</v>
      </c>
      <c r="E88" s="26"/>
      <c r="F88" s="26">
        <f>F91</f>
        <v>275.02</v>
      </c>
      <c r="G88" s="14"/>
      <c r="H88" s="14"/>
    </row>
    <row r="89" spans="2:8" ht="15.75">
      <c r="B89" s="27">
        <f>D89+F89</f>
        <v>457.216</v>
      </c>
      <c r="C89" s="27"/>
      <c r="D89" s="27">
        <f>D92</f>
        <v>367.216</v>
      </c>
      <c r="E89" s="26"/>
      <c r="F89" s="27">
        <f>F92</f>
        <v>90</v>
      </c>
      <c r="G89" s="13"/>
      <c r="H89" s="14"/>
    </row>
    <row r="90" spans="1:8" ht="15.75">
      <c r="A90" s="2"/>
      <c r="B90" s="14"/>
      <c r="C90" s="14"/>
      <c r="D90" s="14"/>
      <c r="E90" s="14"/>
      <c r="F90" s="14"/>
      <c r="G90" s="14"/>
      <c r="H90" s="14"/>
    </row>
    <row r="91" spans="1:8" ht="20.25" customHeight="1">
      <c r="A91" s="17" t="s">
        <v>19</v>
      </c>
      <c r="B91" s="29">
        <f>D91+F91</f>
        <v>1014.261</v>
      </c>
      <c r="C91" s="29"/>
      <c r="D91" s="29">
        <f>D93+D101+D103+D105</f>
        <v>739.241</v>
      </c>
      <c r="E91" s="29"/>
      <c r="F91" s="26">
        <f>F95+F99</f>
        <v>275.02</v>
      </c>
      <c r="G91" s="14"/>
      <c r="H91" s="14"/>
    </row>
    <row r="92" spans="1:8" ht="23.25" customHeight="1">
      <c r="A92" s="17"/>
      <c r="B92" s="31">
        <f>D92+F92</f>
        <v>457.216</v>
      </c>
      <c r="C92" s="31"/>
      <c r="D92" s="31">
        <f>D94+D102+D104</f>
        <v>367.216</v>
      </c>
      <c r="E92" s="29"/>
      <c r="F92" s="31">
        <f>F96+F100</f>
        <v>90</v>
      </c>
      <c r="G92" s="14"/>
      <c r="H92" s="14"/>
    </row>
    <row r="93" spans="1:8" ht="17.25" customHeight="1">
      <c r="A93" s="60" t="s">
        <v>38</v>
      </c>
      <c r="B93" s="23">
        <f>D93</f>
        <v>72.025</v>
      </c>
      <c r="C93" s="23"/>
      <c r="D93" s="23">
        <v>72.025</v>
      </c>
      <c r="E93" s="14"/>
      <c r="F93" s="14"/>
      <c r="G93" s="14"/>
      <c r="H93" s="14"/>
    </row>
    <row r="94" spans="1:8" ht="27.75" customHeight="1">
      <c r="A94" s="60"/>
      <c r="B94" s="22">
        <f>D94</f>
        <v>0</v>
      </c>
      <c r="C94" s="22"/>
      <c r="D94" s="22"/>
      <c r="E94" s="14"/>
      <c r="F94" s="14"/>
      <c r="G94" s="14"/>
      <c r="H94" s="14"/>
    </row>
    <row r="95" spans="1:8" ht="18.75" customHeight="1">
      <c r="A95" s="60" t="s">
        <v>28</v>
      </c>
      <c r="B95" s="14">
        <f>C95+F95</f>
        <v>75.02</v>
      </c>
      <c r="C95" s="14"/>
      <c r="D95" s="14"/>
      <c r="E95" s="14"/>
      <c r="F95" s="14">
        <v>75.02</v>
      </c>
      <c r="G95" s="14"/>
      <c r="H95" s="14"/>
    </row>
    <row r="96" spans="1:8" ht="18.75" customHeight="1">
      <c r="A96" s="60"/>
      <c r="B96" s="13">
        <f>C96+F96</f>
        <v>0</v>
      </c>
      <c r="C96" s="13"/>
      <c r="D96" s="13"/>
      <c r="E96" s="14"/>
      <c r="F96" s="13"/>
      <c r="G96" s="14"/>
      <c r="H96" s="14"/>
    </row>
    <row r="97" spans="1:8" ht="16.5" customHeight="1">
      <c r="A97" s="60"/>
      <c r="B97" s="13"/>
      <c r="C97" s="13"/>
      <c r="D97" s="14"/>
      <c r="E97" s="14"/>
      <c r="F97" s="14"/>
      <c r="G97" s="14"/>
      <c r="H97" s="14"/>
    </row>
    <row r="98" spans="1:8" ht="17.25" customHeight="1">
      <c r="A98" s="60"/>
      <c r="B98" s="14"/>
      <c r="C98" s="14"/>
      <c r="D98" s="14"/>
      <c r="E98" s="14"/>
      <c r="F98" s="14"/>
      <c r="G98" s="14"/>
      <c r="H98" s="14"/>
    </row>
    <row r="99" spans="1:8" ht="23.25" customHeight="1">
      <c r="A99" s="63" t="s">
        <v>57</v>
      </c>
      <c r="B99" s="14">
        <f>F99</f>
        <v>200</v>
      </c>
      <c r="C99" s="14"/>
      <c r="D99" s="14"/>
      <c r="E99" s="14"/>
      <c r="F99" s="14">
        <v>200</v>
      </c>
      <c r="G99" s="14"/>
      <c r="H99" s="14"/>
    </row>
    <row r="100" spans="1:8" ht="127.5" customHeight="1">
      <c r="A100" s="63"/>
      <c r="B100" s="22">
        <f>F100</f>
        <v>90</v>
      </c>
      <c r="C100" s="14"/>
      <c r="D100" s="14"/>
      <c r="E100" s="14"/>
      <c r="F100" s="22">
        <v>90</v>
      </c>
      <c r="G100" s="14"/>
      <c r="H100" s="14"/>
    </row>
    <row r="101" spans="1:8" ht="17.25" customHeight="1">
      <c r="A101" s="63" t="s">
        <v>56</v>
      </c>
      <c r="B101" s="14">
        <f aca="true" t="shared" si="2" ref="B101:B108">D101</f>
        <v>200</v>
      </c>
      <c r="C101" s="14"/>
      <c r="D101" s="14">
        <v>200</v>
      </c>
      <c r="E101" s="14"/>
      <c r="F101" s="14"/>
      <c r="G101" s="14"/>
      <c r="H101" s="14"/>
    </row>
    <row r="102" spans="1:8" ht="68.25" customHeight="1">
      <c r="A102" s="63"/>
      <c r="B102" s="22">
        <f t="shared" si="2"/>
        <v>0</v>
      </c>
      <c r="C102" s="22"/>
      <c r="D102" s="14"/>
      <c r="E102" s="14"/>
      <c r="F102" s="22"/>
      <c r="G102" s="14"/>
      <c r="H102" s="14"/>
    </row>
    <row r="103" spans="1:8" ht="17.25" customHeight="1">
      <c r="A103" s="58" t="s">
        <v>67</v>
      </c>
      <c r="B103" s="14">
        <f t="shared" si="2"/>
        <v>367.216</v>
      </c>
      <c r="C103" s="14"/>
      <c r="D103" s="14">
        <v>367.216</v>
      </c>
      <c r="E103" s="14"/>
      <c r="F103" s="14"/>
      <c r="G103" s="14"/>
      <c r="H103" s="14"/>
    </row>
    <row r="104" spans="1:8" ht="38.25" customHeight="1">
      <c r="A104" s="55"/>
      <c r="B104" s="22">
        <f t="shared" si="2"/>
        <v>367.216</v>
      </c>
      <c r="C104" s="22"/>
      <c r="D104" s="22">
        <v>367.216</v>
      </c>
      <c r="E104" s="14"/>
      <c r="F104" s="14"/>
      <c r="G104" s="14"/>
      <c r="H104" s="14"/>
    </row>
    <row r="105" spans="1:8" ht="18.75" customHeight="1">
      <c r="A105" s="63" t="s">
        <v>68</v>
      </c>
      <c r="B105" s="23">
        <v>100</v>
      </c>
      <c r="C105" s="23"/>
      <c r="D105" s="23">
        <v>100</v>
      </c>
      <c r="E105" s="14"/>
      <c r="F105" s="14"/>
      <c r="G105" s="14"/>
      <c r="H105" s="14"/>
    </row>
    <row r="106" spans="1:8" ht="66.75" customHeight="1">
      <c r="A106" s="63"/>
      <c r="B106" s="22">
        <f>D106</f>
        <v>0</v>
      </c>
      <c r="C106" s="22"/>
      <c r="D106" s="22"/>
      <c r="E106" s="14"/>
      <c r="F106" s="14"/>
      <c r="G106" s="14"/>
      <c r="H106" s="14"/>
    </row>
    <row r="107" spans="1:8" ht="24" customHeight="1">
      <c r="A107" s="17" t="s">
        <v>9</v>
      </c>
      <c r="B107" s="26">
        <f t="shared" si="2"/>
        <v>49.7</v>
      </c>
      <c r="C107" s="26"/>
      <c r="D107" s="26">
        <f>D110</f>
        <v>49.7</v>
      </c>
      <c r="E107" s="14"/>
      <c r="F107" s="14"/>
      <c r="G107" s="14"/>
      <c r="H107" s="14"/>
    </row>
    <row r="108" spans="1:8" ht="15.75">
      <c r="A108" s="18"/>
      <c r="B108" s="27">
        <f t="shared" si="2"/>
        <v>49.7</v>
      </c>
      <c r="C108" s="27"/>
      <c r="D108" s="27">
        <f>D111</f>
        <v>49.7</v>
      </c>
      <c r="E108" s="14"/>
      <c r="F108" s="14"/>
      <c r="G108" s="14"/>
      <c r="H108" s="14"/>
    </row>
    <row r="109" spans="1:8" ht="15.75">
      <c r="A109" s="17" t="s">
        <v>23</v>
      </c>
      <c r="B109" s="14"/>
      <c r="C109" s="14"/>
      <c r="D109" s="14"/>
      <c r="E109" s="14"/>
      <c r="F109" s="14"/>
      <c r="G109" s="14"/>
      <c r="H109" s="14"/>
    </row>
    <row r="110" spans="1:8" ht="15.75">
      <c r="A110" s="60" t="s">
        <v>22</v>
      </c>
      <c r="B110" s="14">
        <f>D110</f>
        <v>49.7</v>
      </c>
      <c r="C110" s="14"/>
      <c r="D110" s="14">
        <v>49.7</v>
      </c>
      <c r="E110" s="14"/>
      <c r="F110" s="14"/>
      <c r="G110" s="14"/>
      <c r="H110" s="14"/>
    </row>
    <row r="111" spans="1:8" ht="15.75">
      <c r="A111" s="60"/>
      <c r="B111" s="13">
        <f>D111</f>
        <v>49.7</v>
      </c>
      <c r="C111" s="13"/>
      <c r="D111" s="13">
        <v>49.7</v>
      </c>
      <c r="E111" s="14"/>
      <c r="F111" s="14"/>
      <c r="G111" s="14"/>
      <c r="H111" s="14"/>
    </row>
    <row r="112" spans="1:8" ht="15.75">
      <c r="A112" s="60"/>
      <c r="B112" s="14"/>
      <c r="C112" s="14"/>
      <c r="D112" s="14"/>
      <c r="E112" s="14"/>
      <c r="F112" s="14"/>
      <c r="G112" s="14"/>
      <c r="H112" s="14"/>
    </row>
    <row r="113" spans="1:8" ht="26.25" customHeight="1">
      <c r="A113" s="60"/>
      <c r="B113" s="14"/>
      <c r="C113" s="14"/>
      <c r="D113" s="14"/>
      <c r="E113" s="14"/>
      <c r="F113" s="14"/>
      <c r="G113" s="14"/>
      <c r="H113" s="14"/>
    </row>
    <row r="114" spans="1:4" ht="24.75" customHeight="1">
      <c r="A114" s="15" t="s">
        <v>24</v>
      </c>
      <c r="B114" s="26">
        <f>D114</f>
        <v>355.643</v>
      </c>
      <c r="C114" s="26"/>
      <c r="D114" s="26">
        <f>D116+D120+D124+D128+D132+D136+D142</f>
        <v>355.643</v>
      </c>
    </row>
    <row r="115" spans="2:4" ht="24" customHeight="1">
      <c r="B115" s="31">
        <f>D115</f>
        <v>332.739</v>
      </c>
      <c r="C115" s="31"/>
      <c r="D115" s="31">
        <f>D117+D121+D125+D129+D133+D137+D143</f>
        <v>332.739</v>
      </c>
    </row>
    <row r="116" spans="1:4" ht="15.75" customHeight="1">
      <c r="A116" s="62" t="s">
        <v>25</v>
      </c>
      <c r="B116" s="37">
        <f>B118</f>
        <v>144.4</v>
      </c>
      <c r="C116" s="37"/>
      <c r="D116" s="14">
        <f>D118</f>
        <v>144.4</v>
      </c>
    </row>
    <row r="117" spans="1:4" ht="18.75" customHeight="1">
      <c r="A117" s="62"/>
      <c r="B117" s="36">
        <f>B119</f>
        <v>144.4</v>
      </c>
      <c r="C117" s="36"/>
      <c r="D117" s="22">
        <f>D119</f>
        <v>144.4</v>
      </c>
    </row>
    <row r="118" spans="1:4" ht="18" customHeight="1">
      <c r="A118" s="54" t="s">
        <v>26</v>
      </c>
      <c r="B118" s="14">
        <f aca="true" t="shared" si="3" ref="B118:B123">D118</f>
        <v>144.4</v>
      </c>
      <c r="C118" s="14"/>
      <c r="D118" s="14">
        <v>144.4</v>
      </c>
    </row>
    <row r="119" spans="1:4" ht="36" customHeight="1">
      <c r="A119" s="55"/>
      <c r="B119" s="22">
        <f t="shared" si="3"/>
        <v>144.4</v>
      </c>
      <c r="C119" s="22"/>
      <c r="D119" s="22">
        <v>144.4</v>
      </c>
    </row>
    <row r="120" spans="1:4" ht="23.25" customHeight="1">
      <c r="A120" s="62" t="s">
        <v>59</v>
      </c>
      <c r="B120" s="14">
        <f t="shared" si="3"/>
        <v>1.2</v>
      </c>
      <c r="C120" s="14"/>
      <c r="D120" s="14">
        <f>D122</f>
        <v>1.2</v>
      </c>
    </row>
    <row r="121" spans="1:4" ht="31.5" customHeight="1">
      <c r="A121" s="62"/>
      <c r="B121" s="22">
        <f t="shared" si="3"/>
        <v>1.2</v>
      </c>
      <c r="C121" s="22"/>
      <c r="D121" s="22">
        <f>D123</f>
        <v>1.2</v>
      </c>
    </row>
    <row r="122" spans="1:4" ht="15.75" customHeight="1">
      <c r="A122" s="60" t="s">
        <v>58</v>
      </c>
      <c r="B122" s="14">
        <f t="shared" si="3"/>
        <v>1.2</v>
      </c>
      <c r="C122" s="14"/>
      <c r="D122" s="14">
        <v>1.2</v>
      </c>
    </row>
    <row r="123" spans="1:4" ht="39" customHeight="1">
      <c r="A123" s="60"/>
      <c r="B123" s="22">
        <f t="shared" si="3"/>
        <v>1.2</v>
      </c>
      <c r="C123" s="22"/>
      <c r="D123" s="22">
        <v>1.2</v>
      </c>
    </row>
    <row r="124" spans="1:4" ht="21" customHeight="1">
      <c r="A124" s="62" t="s">
        <v>60</v>
      </c>
      <c r="B124" s="14">
        <f>B126</f>
        <v>0.59</v>
      </c>
      <c r="C124" s="14"/>
      <c r="D124" s="14">
        <f>D126</f>
        <v>0.59</v>
      </c>
    </row>
    <row r="125" spans="1:4" ht="41.25" customHeight="1">
      <c r="A125" s="62"/>
      <c r="B125" s="36">
        <f>B127</f>
        <v>0.195</v>
      </c>
      <c r="C125" s="36"/>
      <c r="D125" s="22">
        <f>D127</f>
        <v>0.195</v>
      </c>
    </row>
    <row r="126" spans="1:4" ht="16.5" customHeight="1">
      <c r="A126" s="60" t="s">
        <v>61</v>
      </c>
      <c r="B126" s="35">
        <f aca="true" t="shared" si="4" ref="B126:B141">D126</f>
        <v>0.59</v>
      </c>
      <c r="C126" s="33"/>
      <c r="D126" s="35">
        <v>0.59</v>
      </c>
    </row>
    <row r="127" spans="1:4" ht="27" customHeight="1">
      <c r="A127" s="60"/>
      <c r="B127" s="34">
        <f t="shared" si="4"/>
        <v>0.195</v>
      </c>
      <c r="C127" s="34"/>
      <c r="D127" s="34">
        <v>0.195</v>
      </c>
    </row>
    <row r="128" spans="1:4" ht="15.75" customHeight="1">
      <c r="A128" s="62" t="s">
        <v>29</v>
      </c>
      <c r="B128" s="35">
        <f t="shared" si="4"/>
        <v>95</v>
      </c>
      <c r="C128" s="35"/>
      <c r="D128" s="35">
        <f>D130</f>
        <v>95</v>
      </c>
    </row>
    <row r="129" spans="1:4" ht="37.5" customHeight="1">
      <c r="A129" s="62"/>
      <c r="B129" s="36">
        <f t="shared" si="4"/>
        <v>95</v>
      </c>
      <c r="C129" s="36"/>
      <c r="D129" s="36">
        <f>D131</f>
        <v>95</v>
      </c>
    </row>
    <row r="130" spans="1:4" ht="24" customHeight="1">
      <c r="A130" s="60" t="s">
        <v>30</v>
      </c>
      <c r="B130" s="35">
        <f t="shared" si="4"/>
        <v>95</v>
      </c>
      <c r="C130" s="35"/>
      <c r="D130" s="35">
        <v>95</v>
      </c>
    </row>
    <row r="131" spans="1:4" ht="40.5" customHeight="1">
      <c r="A131" s="60"/>
      <c r="B131" s="40">
        <f t="shared" si="4"/>
        <v>95</v>
      </c>
      <c r="C131" s="40"/>
      <c r="D131" s="38">
        <v>95</v>
      </c>
    </row>
    <row r="132" spans="1:4" ht="17.25" customHeight="1">
      <c r="A132" s="62" t="s">
        <v>31</v>
      </c>
      <c r="B132" s="35">
        <f t="shared" si="4"/>
        <v>62.509</v>
      </c>
      <c r="C132" s="35"/>
      <c r="D132" s="35">
        <f>D134</f>
        <v>62.509</v>
      </c>
    </row>
    <row r="133" spans="1:4" ht="30.75" customHeight="1">
      <c r="A133" s="59"/>
      <c r="B133" s="36">
        <f t="shared" si="4"/>
        <v>40</v>
      </c>
      <c r="C133" s="36"/>
      <c r="D133" s="38">
        <f>D135</f>
        <v>40</v>
      </c>
    </row>
    <row r="134" spans="1:4" ht="21.75" customHeight="1">
      <c r="A134" s="54" t="s">
        <v>62</v>
      </c>
      <c r="B134" s="35">
        <f t="shared" si="4"/>
        <v>62.509</v>
      </c>
      <c r="C134" s="35"/>
      <c r="D134" s="35">
        <v>62.509</v>
      </c>
    </row>
    <row r="135" spans="1:4" ht="49.5" customHeight="1">
      <c r="A135" s="56"/>
      <c r="B135" s="36">
        <f t="shared" si="4"/>
        <v>40</v>
      </c>
      <c r="C135" s="36"/>
      <c r="D135" s="36">
        <v>40</v>
      </c>
    </row>
    <row r="136" spans="1:4" ht="18.75" customHeight="1">
      <c r="A136" s="62" t="s">
        <v>32</v>
      </c>
      <c r="B136" s="35">
        <f t="shared" si="4"/>
        <v>50.744</v>
      </c>
      <c r="C136" s="35"/>
      <c r="D136" s="35">
        <f>D138+D140</f>
        <v>50.744</v>
      </c>
    </row>
    <row r="137" spans="1:4" ht="36" customHeight="1">
      <c r="A137" s="62"/>
      <c r="B137" s="36">
        <f t="shared" si="4"/>
        <v>50.744</v>
      </c>
      <c r="C137" s="36"/>
      <c r="D137" s="38">
        <f>D139+D141</f>
        <v>50.744</v>
      </c>
    </row>
    <row r="138" spans="1:4" ht="19.5" customHeight="1">
      <c r="A138" s="60" t="s">
        <v>33</v>
      </c>
      <c r="B138" s="35">
        <f t="shared" si="4"/>
        <v>30.744</v>
      </c>
      <c r="C138" s="35"/>
      <c r="D138" s="35">
        <v>30.744</v>
      </c>
    </row>
    <row r="139" spans="1:4" ht="43.5" customHeight="1">
      <c r="A139" s="60"/>
      <c r="B139" s="36">
        <f t="shared" si="4"/>
        <v>30.744</v>
      </c>
      <c r="C139" s="36"/>
      <c r="D139" s="36">
        <v>30.744</v>
      </c>
    </row>
    <row r="140" spans="1:6" ht="20.25" customHeight="1">
      <c r="A140" s="64" t="s">
        <v>63</v>
      </c>
      <c r="B140" s="44">
        <f t="shared" si="4"/>
        <v>20</v>
      </c>
      <c r="C140" s="43"/>
      <c r="D140" s="44">
        <v>20</v>
      </c>
      <c r="E140" s="39"/>
      <c r="F140" s="39"/>
    </row>
    <row r="141" spans="1:4" ht="66.75" customHeight="1">
      <c r="A141" s="64"/>
      <c r="B141" s="36">
        <f t="shared" si="4"/>
        <v>20</v>
      </c>
      <c r="C141" s="34"/>
      <c r="D141" s="36">
        <v>20</v>
      </c>
    </row>
    <row r="142" spans="1:4" ht="18.75" customHeight="1">
      <c r="A142" s="82" t="s">
        <v>70</v>
      </c>
      <c r="B142" s="46">
        <f>D142</f>
        <v>1.2</v>
      </c>
      <c r="C142" s="34"/>
      <c r="D142" s="46">
        <v>1.2</v>
      </c>
    </row>
    <row r="143" spans="1:4" ht="26.25" customHeight="1">
      <c r="A143" s="82"/>
      <c r="B143" s="36">
        <f>D143</f>
        <v>1.2</v>
      </c>
      <c r="C143" s="34"/>
      <c r="D143" s="36">
        <v>1.2</v>
      </c>
    </row>
    <row r="144" spans="1:4" ht="16.5" customHeight="1">
      <c r="A144" s="83" t="s">
        <v>71</v>
      </c>
      <c r="B144" s="46">
        <f>D144</f>
        <v>1.2</v>
      </c>
      <c r="C144" s="34"/>
      <c r="D144" s="46">
        <v>1.2</v>
      </c>
    </row>
    <row r="145" spans="1:4" ht="16.5" customHeight="1">
      <c r="A145" s="83"/>
      <c r="B145" s="36">
        <f>D145</f>
        <v>1.2</v>
      </c>
      <c r="C145" s="34"/>
      <c r="D145" s="36">
        <v>1.2</v>
      </c>
    </row>
    <row r="146" spans="1:4" ht="21" customHeight="1">
      <c r="A146" s="47" t="s">
        <v>72</v>
      </c>
      <c r="B146" s="36"/>
      <c r="C146" s="34"/>
      <c r="D146" s="36"/>
    </row>
    <row r="147" spans="1:4" ht="15.75" customHeight="1">
      <c r="A147" s="83" t="s">
        <v>73</v>
      </c>
      <c r="B147" s="49">
        <f>D147</f>
        <v>0.024</v>
      </c>
      <c r="D147" s="49">
        <v>0.024</v>
      </c>
    </row>
    <row r="148" spans="1:4" ht="15.75" customHeight="1">
      <c r="A148" s="83"/>
      <c r="B148" s="48">
        <f>D148</f>
        <v>0.024</v>
      </c>
      <c r="D148" s="36">
        <v>0.024</v>
      </c>
    </row>
    <row r="149" spans="1:4" ht="15.75" customHeight="1">
      <c r="A149" s="53"/>
      <c r="B149" s="48"/>
      <c r="D149" s="36"/>
    </row>
    <row r="150" spans="1:6" ht="59.25" customHeight="1">
      <c r="A150" s="57" t="s">
        <v>76</v>
      </c>
      <c r="B150" s="57"/>
      <c r="C150" s="57"/>
      <c r="D150" s="57"/>
      <c r="E150" s="57"/>
      <c r="F150" s="57"/>
    </row>
  </sheetData>
  <mergeCells count="56">
    <mergeCell ref="E1:F1"/>
    <mergeCell ref="A150:F150"/>
    <mergeCell ref="A142:A143"/>
    <mergeCell ref="A144:A145"/>
    <mergeCell ref="A147:A148"/>
    <mergeCell ref="A140:A141"/>
    <mergeCell ref="A134:A135"/>
    <mergeCell ref="A75:A76"/>
    <mergeCell ref="A136:A137"/>
    <mergeCell ref="A138:A139"/>
    <mergeCell ref="A132:A133"/>
    <mergeCell ref="A128:A129"/>
    <mergeCell ref="A126:A127"/>
    <mergeCell ref="A130:A131"/>
    <mergeCell ref="A120:A121"/>
    <mergeCell ref="A122:A123"/>
    <mergeCell ref="A124:A125"/>
    <mergeCell ref="A60:A61"/>
    <mergeCell ref="A62:A63"/>
    <mergeCell ref="A69:A72"/>
    <mergeCell ref="A84:A86"/>
    <mergeCell ref="A93:A94"/>
    <mergeCell ref="A103:A104"/>
    <mergeCell ref="A99:A100"/>
    <mergeCell ref="A118:A119"/>
    <mergeCell ref="A105:A106"/>
    <mergeCell ref="A21:A23"/>
    <mergeCell ref="A24:A25"/>
    <mergeCell ref="A44:A45"/>
    <mergeCell ref="A31:A33"/>
    <mergeCell ref="A36:A37"/>
    <mergeCell ref="A42:A43"/>
    <mergeCell ref="A26:A27"/>
    <mergeCell ref="A38:A39"/>
    <mergeCell ref="A2:F2"/>
    <mergeCell ref="F8:F10"/>
    <mergeCell ref="A7:A10"/>
    <mergeCell ref="B7:B10"/>
    <mergeCell ref="D8:D10"/>
    <mergeCell ref="E8:E10"/>
    <mergeCell ref="A3:F5"/>
    <mergeCell ref="C7:F7"/>
    <mergeCell ref="C8:C10"/>
    <mergeCell ref="A116:A117"/>
    <mergeCell ref="A55:A56"/>
    <mergeCell ref="A57:A59"/>
    <mergeCell ref="A110:A113"/>
    <mergeCell ref="A95:A98"/>
    <mergeCell ref="A81:A83"/>
    <mergeCell ref="A101:A102"/>
    <mergeCell ref="A64:A65"/>
    <mergeCell ref="A77:A78"/>
    <mergeCell ref="A48:A49"/>
    <mergeCell ref="A46:A47"/>
    <mergeCell ref="A34:A35"/>
    <mergeCell ref="A40:A41"/>
  </mergeCells>
  <printOptions gridLines="1"/>
  <pageMargins left="0.7874015748031497" right="0.62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&amp;CСтраница &amp;P</oddFooter>
  </headerFooter>
  <rowBreaks count="3" manualBreakCount="3">
    <brk id="49" max="5" man="1"/>
    <brk id="98" max="5" man="1"/>
    <brk id="1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economy3</cp:lastModifiedBy>
  <cp:lastPrinted>2008-07-18T07:05:04Z</cp:lastPrinted>
  <dcterms:created xsi:type="dcterms:W3CDTF">2003-02-28T08:50:12Z</dcterms:created>
  <dcterms:modified xsi:type="dcterms:W3CDTF">2008-08-07T10:25:03Z</dcterms:modified>
  <cp:category/>
  <cp:version/>
  <cp:contentType/>
  <cp:contentStatus/>
</cp:coreProperties>
</file>