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activeTab="0"/>
  </bookViews>
  <sheets>
    <sheet name="28 августа" sheetId="1" r:id="rId1"/>
  </sheets>
  <definedNames>
    <definedName name="_xlnm.Print_Titles" localSheetId="0">'28 августа'!$10:$10</definedName>
    <definedName name="_xlnm.Print_Area" localSheetId="0">'28 августа'!$A$1:$F$163</definedName>
  </definedNames>
  <calcPr fullCalcOnLoad="1"/>
</workbook>
</file>

<file path=xl/sharedStrings.xml><?xml version="1.0" encoding="utf-8"?>
<sst xmlns="http://schemas.openxmlformats.org/spreadsheetml/2006/main" count="85" uniqueCount="84">
  <si>
    <t>Всего</t>
  </si>
  <si>
    <t>в том числе за счет:</t>
  </si>
  <si>
    <t>4</t>
  </si>
  <si>
    <t>Образование</t>
  </si>
  <si>
    <t>Культура</t>
  </si>
  <si>
    <t>Физическая культура и спорт</t>
  </si>
  <si>
    <t>Здравоохранение</t>
  </si>
  <si>
    <t>Социальная политика</t>
  </si>
  <si>
    <t>Водное хозяйство и охрана окружающей  среды</t>
  </si>
  <si>
    <t>Агропромышленный комплекс</t>
  </si>
  <si>
    <t>% финансирования</t>
  </si>
  <si>
    <t>строительство водохранилища для обеспечения питьевой водой Вурнарского района</t>
  </si>
  <si>
    <t>строительство Шемуршинского водохранилища на р. Карла для питьевого водоснабжения</t>
  </si>
  <si>
    <t>Транспорт</t>
  </si>
  <si>
    <t>5</t>
  </si>
  <si>
    <t>субсидий на стр-во дорог</t>
  </si>
  <si>
    <t>Наименование  строек и объектов</t>
  </si>
  <si>
    <t>Минобразования Чувашии</t>
  </si>
  <si>
    <t>Минспорт Чувашии</t>
  </si>
  <si>
    <t>Минстрой Чувашии</t>
  </si>
  <si>
    <t>Минздравсоцразвития Чувашии</t>
  </si>
  <si>
    <t>Минприроды Чувашии</t>
  </si>
  <si>
    <t xml:space="preserve">ФГОУВПО "Чувашская  государственная сельскохозяйственная  академия" (учебный  корпус факультета механизации сельского хозяйства), г.Чебоксары  </t>
  </si>
  <si>
    <t>Минсельхоз Чувашии</t>
  </si>
  <si>
    <t>Прочие</t>
  </si>
  <si>
    <t xml:space="preserve">Верховный суд Чувашской Республики  </t>
  </si>
  <si>
    <t xml:space="preserve">строительство здания Верховного суда Чувашской Республики, г. Чебоксары, ул. Урицкого </t>
  </si>
  <si>
    <t xml:space="preserve">Центр восстановительного лечения       (2-я очередь), г. Чебоксары </t>
  </si>
  <si>
    <t xml:space="preserve">субсидии на строительство и реконструкцию автомобильных дорог общего пользования и искусственных сооружений на них </t>
  </si>
  <si>
    <t>Управление Федерального казначейства по Чувашской Республике</t>
  </si>
  <si>
    <t>строительство административного здания Управления Федерального казначейства по Чувашской Республике, г. Чебоксары</t>
  </si>
  <si>
    <t xml:space="preserve">Управление Федеральной налоговой службы по Чувашской Республике </t>
  </si>
  <si>
    <t>Управление Федеральной регистрационной службы по Чувашской Республике</t>
  </si>
  <si>
    <t xml:space="preserve">пристрой к зданию Управления Федеральной регистрационной службы по Чувашской Республике, г. Чебоксары </t>
  </si>
  <si>
    <t>млн.рублей</t>
  </si>
  <si>
    <t xml:space="preserve">            реконструкция студенческого 
            оздоровительного профилак-
            тория, около д.Вурманкасы
            Чебоксарского района</t>
  </si>
  <si>
    <t xml:space="preserve">Республиканский реабилитационный центр для детей с ограниченными возможностями, г. Чебоксары  </t>
  </si>
  <si>
    <t xml:space="preserve">Детский противотуберкулезный санаторий (2-я очередь), с. Чуварлеи Алатырского района  </t>
  </si>
  <si>
    <t>замена светосигнального оборудования ССО на ИВПП аэропорта в г.Чебоксары</t>
  </si>
  <si>
    <t>ГОУ ВПО "Чувашский государственный педагогический университет  им.И.Я.Яковлева", г.Чебоксары</t>
  </si>
  <si>
    <t>Информация</t>
  </si>
  <si>
    <t>3</t>
  </si>
  <si>
    <t>6</t>
  </si>
  <si>
    <t xml:space="preserve"> ФАИП</t>
  </si>
  <si>
    <t xml:space="preserve">субсидии на софинанасирование объектов кап.строит. </t>
  </si>
  <si>
    <t>пристрой РГОУ «Цивильская специальная (коррекционная) общеобразовательная школа-интернат № 1 в г. Цивильске</t>
  </si>
  <si>
    <t xml:space="preserve">- физкультурно-оздоровительный комплекс с бассейном Порецкой средней общеобразовательной школы, Порецкий район </t>
  </si>
  <si>
    <t xml:space="preserve">-строительство стадиона в   с. Батырево Батыревского района </t>
  </si>
  <si>
    <t>-физкультурно-спортивный комплекс в с. Шемурша Шемуршинского района</t>
  </si>
  <si>
    <t xml:space="preserve">реконструкция сельского Дома культуры под физкультурно-спортивный комплекс в с. Моргауши Моргаушского района </t>
  </si>
  <si>
    <t>- культурно-оздоровительный центр в д. Торханы Шумерлинского района</t>
  </si>
  <si>
    <t>физкультурно-оздоровительный комплекс в пгт Урмары. Плавательный бассейн</t>
  </si>
  <si>
    <t>физкультурно-спортивный комплекс в г. Ядрине</t>
  </si>
  <si>
    <t>физкультурно-спортивный комплекс в с. Аликово Аликовского района</t>
  </si>
  <si>
    <t>физкультурно-оздоровительный комплекс в г. Козловке</t>
  </si>
  <si>
    <t>государственное учреждение здравоохранения «Республиканский центр медицины катастроф» (приобретение оборудования), г. Чебоксары</t>
  </si>
  <si>
    <t>строительство и реконструкция авто-мобильных дорог общего пользования и искусственных сооружений на них, в том числе в границах поселений, муниципальных районов, городских округов, а также связывающих населенные пункты сельских дорог с включением их в сеть дорог общего пользования</t>
  </si>
  <si>
    <t xml:space="preserve">психиатрическое отделение в ЛИУ-7, г. Цивильск (проектно-изыскательские работы)
</t>
  </si>
  <si>
    <t>Управление Федеральной службы исполнения наказаний по Чувашской Республике</t>
  </si>
  <si>
    <t>Территориальный орган Федеральной службы государственной  статистики по Чувашской Республике</t>
  </si>
  <si>
    <t>реконструкция административного здания (проектно-изыскательские работы)</t>
  </si>
  <si>
    <t xml:space="preserve">административное здание Межрайонной инспекции Федеральной налоговой службы № 8 по Чувашской Республике, г. Шумерля </t>
  </si>
  <si>
    <t>административное здание  отдела Управления Федеральной регистрационной службы по Чувашской Республике по ул. Пионерская, г. Новочебоксарск</t>
  </si>
  <si>
    <t>Всего по объектам:</t>
  </si>
  <si>
    <t>реконструкция здания государственного учреждения культуры «Чувашский государственный театр оперы и балета», г. Чебоксары</t>
  </si>
  <si>
    <t>муниципальное учреждение здравоохранения «Городская больница скорой медицинской помощи», (приобретение оборудования), г.Чебоксары</t>
  </si>
  <si>
    <t>субсидии на развитие соц. и инженерной инфраструктуры</t>
  </si>
  <si>
    <t>Управление Роснедвижимости по Чувашской Республике</t>
  </si>
  <si>
    <t xml:space="preserve">реконструкция газоснабжения топочной </t>
  </si>
  <si>
    <t xml:space="preserve"> </t>
  </si>
  <si>
    <t>обеспечение автомобильными дорогами  новых микрорайонов массовой малоэтажной и многоквартирной застройки</t>
  </si>
  <si>
    <t>водоснабжение д. Большое Буяново, Шемуршинский район</t>
  </si>
  <si>
    <t>водоснабжение д. Старая Шемурша, Шемуршинский район</t>
  </si>
  <si>
    <t>водоснабжение д.Чепкас-Никольское, Шемуршинский район</t>
  </si>
  <si>
    <t>строительство школы на 200 учащихся в д.Большое Яниково, Урмарский район</t>
  </si>
  <si>
    <t xml:space="preserve">Создание и открытие информационно-консультационных центров  </t>
  </si>
  <si>
    <t>приобретение помещений для размещения территориального отдела по г. Чебоксары Управления Роснедвижимости по Чувашской Республике</t>
  </si>
  <si>
    <t>жилой район "Новый город" в г.Чебоксары. Внешняя и внутриплощадочная инфраструктура</t>
  </si>
  <si>
    <t>Коммунальное строительство</t>
  </si>
  <si>
    <t xml:space="preserve">о реализации утвержденных  лимитов на федеральные госинвестиции   по   Чувашской Республике  за 2008 год
                                                 </t>
  </si>
  <si>
    <r>
      <t>федеральный центр травматологии, ортопедии и эндопротезирования, г. Чебоксары</t>
    </r>
    <r>
      <rPr>
        <b/>
        <sz val="12"/>
        <color indexed="8"/>
        <rFont val="Times New Roman"/>
        <family val="1"/>
      </rPr>
      <t xml:space="preserve"> *</t>
    </r>
  </si>
  <si>
    <t xml:space="preserve">Примечание: * - окончательный расчет за выполненные работы будет произведен в 2009 году в соответствии с Госконтрактом от  02.10.2006  № 04/1609    </t>
  </si>
  <si>
    <t xml:space="preserve">реконструкция участка автомобиль-ной дороги федерального значения "Волга" (М-7) км 623+500 - км 631+767 </t>
  </si>
  <si>
    <t xml:space="preserve">реконструкция федеральной автомобильной дороги М-7 от Москвы через Владимир, Нижний Новгород, Казань до Уфы на участке км 564+000-км 579+700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</si>
</sst>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0"/>
    <numFmt numFmtId="169" formatCode="0.0"/>
    <numFmt numFmtId="170" formatCode="[$€-2]\ ###,000_);[Red]\([$€-2]\ ###,000\)"/>
    <numFmt numFmtId="171" formatCode="_-* #,##0.000_р_._-;\-* #,##0.000_р_._-;_-* &quot;-&quot;??_р_._-;_-@_-"/>
  </numFmts>
  <fonts count="12">
    <font>
      <sz val="10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u val="single"/>
      <sz val="12"/>
      <name val="Times New Roman"/>
      <family val="1"/>
    </font>
    <font>
      <u val="single"/>
      <sz val="10"/>
      <name val="Arial Cyr"/>
      <family val="2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6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7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169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top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top"/>
    </xf>
    <xf numFmtId="0" fontId="0" fillId="0" borderId="0" xfId="0" applyAlignment="1">
      <alignment vertical="top" wrapText="1"/>
    </xf>
    <xf numFmtId="164" fontId="0" fillId="0" borderId="0" xfId="0" applyNumberFormat="1" applyFont="1" applyAlignment="1">
      <alignment horizontal="center" vertical="top"/>
    </xf>
    <xf numFmtId="164" fontId="7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164" fontId="8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164" fontId="7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0" xfId="0" applyNumberFormat="1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zoomScale="75" zoomScaleNormal="75" workbookViewId="0" topLeftCell="A1">
      <selection activeCell="E20" sqref="E20"/>
    </sheetView>
  </sheetViews>
  <sheetFormatPr defaultColWidth="9.00390625" defaultRowHeight="12.75"/>
  <cols>
    <col min="1" max="1" width="40.75390625" style="0" customWidth="1"/>
    <col min="2" max="2" width="18.625" style="0" customWidth="1"/>
    <col min="3" max="3" width="16.75390625" style="0" customWidth="1"/>
    <col min="4" max="4" width="18.625" style="0" customWidth="1"/>
    <col min="5" max="5" width="19.75390625" style="0" customWidth="1"/>
    <col min="6" max="6" width="20.25390625" style="0" customWidth="1"/>
    <col min="7" max="8" width="11.875" style="0" customWidth="1"/>
  </cols>
  <sheetData>
    <row r="1" spans="1:6" ht="15.75">
      <c r="A1" s="77" t="s">
        <v>40</v>
      </c>
      <c r="B1" s="77"/>
      <c r="C1" s="77"/>
      <c r="D1" s="77"/>
      <c r="E1" s="77"/>
      <c r="F1" s="77"/>
    </row>
    <row r="2" spans="1:8" ht="15.75">
      <c r="A2" s="62" t="s">
        <v>79</v>
      </c>
      <c r="B2" s="62"/>
      <c r="C2" s="62"/>
      <c r="D2" s="62"/>
      <c r="E2" s="62"/>
      <c r="F2" s="62"/>
      <c r="G2" s="3"/>
      <c r="H2" s="3"/>
    </row>
    <row r="3" spans="1:8" ht="15.75">
      <c r="A3" s="62"/>
      <c r="B3" s="62"/>
      <c r="C3" s="62"/>
      <c r="D3" s="62"/>
      <c r="E3" s="62"/>
      <c r="F3" s="62"/>
      <c r="G3" s="3"/>
      <c r="H3" s="3"/>
    </row>
    <row r="4" spans="1:8" ht="12" customHeight="1">
      <c r="A4" s="62"/>
      <c r="B4" s="62"/>
      <c r="C4" s="62"/>
      <c r="D4" s="62"/>
      <c r="E4" s="62"/>
      <c r="F4" s="62"/>
      <c r="G4" s="3"/>
      <c r="H4" s="3"/>
    </row>
    <row r="5" spans="1:8" ht="15.75">
      <c r="A5" s="1" t="s">
        <v>69</v>
      </c>
      <c r="B5" s="1" t="s">
        <v>69</v>
      </c>
      <c r="C5" s="1"/>
      <c r="D5" s="1"/>
      <c r="F5" s="1" t="s">
        <v>34</v>
      </c>
      <c r="G5" s="1"/>
      <c r="H5" s="1"/>
    </row>
    <row r="6" spans="1:8" ht="15.75">
      <c r="A6" s="81" t="s">
        <v>16</v>
      </c>
      <c r="B6" s="83" t="s">
        <v>0</v>
      </c>
      <c r="C6" s="63" t="s">
        <v>1</v>
      </c>
      <c r="D6" s="85"/>
      <c r="E6" s="85"/>
      <c r="F6" s="86"/>
      <c r="G6" s="20"/>
      <c r="H6" s="20"/>
    </row>
    <row r="7" spans="1:8" ht="15.75" customHeight="1">
      <c r="A7" s="81"/>
      <c r="B7" s="84"/>
      <c r="C7" s="78" t="s">
        <v>44</v>
      </c>
      <c r="D7" s="60" t="s">
        <v>43</v>
      </c>
      <c r="E7" s="78" t="s">
        <v>66</v>
      </c>
      <c r="F7" s="78" t="s">
        <v>15</v>
      </c>
      <c r="G7" s="21"/>
      <c r="H7" s="21"/>
    </row>
    <row r="8" spans="1:8" ht="15.75">
      <c r="A8" s="82"/>
      <c r="B8" s="84"/>
      <c r="C8" s="79"/>
      <c r="D8" s="61"/>
      <c r="E8" s="79"/>
      <c r="F8" s="79"/>
      <c r="G8" s="21"/>
      <c r="H8" s="21"/>
    </row>
    <row r="9" spans="1:8" ht="36" customHeight="1">
      <c r="A9" s="82"/>
      <c r="B9" s="84"/>
      <c r="C9" s="80"/>
      <c r="D9" s="61"/>
      <c r="E9" s="80"/>
      <c r="F9" s="80"/>
      <c r="G9" s="21"/>
      <c r="H9" s="21"/>
    </row>
    <row r="10" spans="1:8" ht="15.75">
      <c r="A10" s="4">
        <v>1</v>
      </c>
      <c r="B10" s="5">
        <v>2</v>
      </c>
      <c r="C10" s="5" t="s">
        <v>41</v>
      </c>
      <c r="D10" s="5" t="s">
        <v>2</v>
      </c>
      <c r="E10" s="5" t="s">
        <v>14</v>
      </c>
      <c r="F10" s="5" t="s">
        <v>42</v>
      </c>
      <c r="G10" s="7"/>
      <c r="H10" s="7"/>
    </row>
    <row r="11" spans="1:8" ht="15.75">
      <c r="A11" s="1"/>
      <c r="B11" s="10"/>
      <c r="C11" s="6"/>
      <c r="D11" s="7"/>
      <c r="E11" s="8"/>
      <c r="F11" s="8"/>
      <c r="G11" s="8"/>
      <c r="H11" s="8"/>
    </row>
    <row r="12" spans="1:8" ht="15.75">
      <c r="A12" s="9" t="s">
        <v>63</v>
      </c>
      <c r="B12" s="24">
        <f>C12+D12+E12+F12</f>
        <v>2995.3920000000003</v>
      </c>
      <c r="C12" s="24">
        <f>C16+C27+C49+C76+C110</f>
        <v>678.446</v>
      </c>
      <c r="D12" s="24">
        <f>D16+D87+D110+D127+D49</f>
        <v>1678.1260000000002</v>
      </c>
      <c r="E12" s="24">
        <f>E74+E87</f>
        <v>198.833</v>
      </c>
      <c r="F12" s="24">
        <f>F87</f>
        <v>439.98699999999997</v>
      </c>
      <c r="H12" s="10"/>
    </row>
    <row r="13" spans="1:8" ht="15.75">
      <c r="A13" s="9"/>
      <c r="B13" s="25">
        <f>C13+D13+E13+F13</f>
        <v>2973.7270000000003</v>
      </c>
      <c r="C13" s="25">
        <f>C17+C28+C50+C77+C111</f>
        <v>678.446</v>
      </c>
      <c r="D13" s="25">
        <f>D17+D88+D111+D128+D50</f>
        <v>1656.4610000000002</v>
      </c>
      <c r="E13" s="25">
        <f>E75+E88</f>
        <v>198.833</v>
      </c>
      <c r="F13" s="25">
        <f>F88</f>
        <v>439.98699999999997</v>
      </c>
      <c r="G13" s="11"/>
      <c r="H13" s="11"/>
    </row>
    <row r="14" spans="1:8" ht="15.75">
      <c r="A14" s="9" t="s">
        <v>10</v>
      </c>
      <c r="B14" s="30">
        <f>B13/B12*100</f>
        <v>99.27672237890734</v>
      </c>
      <c r="C14" s="30">
        <f>C13/C12*100</f>
        <v>100</v>
      </c>
      <c r="D14" s="30">
        <f>D13/D12*100</f>
        <v>98.70897656075886</v>
      </c>
      <c r="E14" s="30">
        <f>E13/E12*100</f>
        <v>100</v>
      </c>
      <c r="F14" s="30">
        <f>F13/F12*100</f>
        <v>100</v>
      </c>
      <c r="G14" s="19"/>
      <c r="H14" s="19"/>
    </row>
    <row r="15" spans="1:8" ht="15.75">
      <c r="A15" s="12"/>
      <c r="B15" s="10"/>
      <c r="C15" s="10"/>
      <c r="D15" s="11"/>
      <c r="E15" s="11"/>
      <c r="F15" s="11"/>
      <c r="G15" s="11"/>
      <c r="H15" s="11"/>
    </row>
    <row r="16" spans="1:8" ht="15.75">
      <c r="A16" s="9" t="s">
        <v>3</v>
      </c>
      <c r="B16" s="24">
        <f>C16+D16</f>
        <v>55</v>
      </c>
      <c r="C16" s="24">
        <f>C18</f>
        <v>15</v>
      </c>
      <c r="D16" s="24">
        <f>D20</f>
        <v>40</v>
      </c>
      <c r="E16" s="41"/>
      <c r="F16" s="11"/>
      <c r="G16" s="11"/>
      <c r="H16" s="11"/>
    </row>
    <row r="17" spans="1:8" ht="25.5" customHeight="1">
      <c r="A17" s="9"/>
      <c r="B17" s="32">
        <f>C17+D17</f>
        <v>55</v>
      </c>
      <c r="C17" s="32">
        <f>C19</f>
        <v>15</v>
      </c>
      <c r="D17" s="32">
        <f>D21</f>
        <v>40</v>
      </c>
      <c r="E17" s="42"/>
      <c r="F17" s="11"/>
      <c r="G17" s="11"/>
      <c r="H17" s="11"/>
    </row>
    <row r="18" spans="1:8" ht="27" customHeight="1">
      <c r="A18" s="9" t="s">
        <v>17</v>
      </c>
      <c r="B18" s="14">
        <f>B20+B25</f>
        <v>55</v>
      </c>
      <c r="C18" s="14">
        <f>C25</f>
        <v>15</v>
      </c>
      <c r="D18" s="14">
        <f>D20</f>
        <v>40</v>
      </c>
      <c r="E18" s="13"/>
      <c r="F18" s="13"/>
      <c r="G18" s="13"/>
      <c r="H18" s="13"/>
    </row>
    <row r="19" spans="1:8" ht="25.5" customHeight="1">
      <c r="A19" s="9"/>
      <c r="B19" s="22">
        <f>B21+B26</f>
        <v>55</v>
      </c>
      <c r="C19" s="22">
        <f>C26</f>
        <v>15</v>
      </c>
      <c r="D19" s="22">
        <f>D21</f>
        <v>40</v>
      </c>
      <c r="E19" s="13"/>
      <c r="F19" s="13"/>
      <c r="G19" s="13"/>
      <c r="H19" s="13"/>
    </row>
    <row r="20" spans="1:8" ht="15.75">
      <c r="A20" s="74" t="s">
        <v>39</v>
      </c>
      <c r="B20" s="14">
        <f>B23</f>
        <v>40</v>
      </c>
      <c r="C20" s="14"/>
      <c r="D20" s="14">
        <f>D23</f>
        <v>40</v>
      </c>
      <c r="E20" s="14"/>
      <c r="F20" s="14"/>
      <c r="G20" s="14"/>
      <c r="H20" s="14"/>
    </row>
    <row r="21" spans="1:8" ht="15.75">
      <c r="A21" s="74"/>
      <c r="B21" s="13">
        <f>B24</f>
        <v>40</v>
      </c>
      <c r="C21" s="13"/>
      <c r="D21" s="13">
        <v>40</v>
      </c>
      <c r="E21" s="11"/>
      <c r="F21" s="11"/>
      <c r="G21" s="11"/>
      <c r="H21" s="11"/>
    </row>
    <row r="22" spans="1:8" ht="36.75" customHeight="1">
      <c r="A22" s="74"/>
      <c r="B22" s="13"/>
      <c r="C22" s="13"/>
      <c r="D22" s="13"/>
      <c r="E22" s="13"/>
      <c r="F22" s="13"/>
      <c r="G22" s="13"/>
      <c r="H22" s="13"/>
    </row>
    <row r="23" spans="1:8" ht="18.75" customHeight="1">
      <c r="A23" s="74" t="s">
        <v>35</v>
      </c>
      <c r="B23" s="14">
        <f>D23</f>
        <v>40</v>
      </c>
      <c r="C23" s="14"/>
      <c r="D23" s="14">
        <v>40</v>
      </c>
      <c r="E23" s="13"/>
      <c r="F23" s="13"/>
      <c r="G23" s="13"/>
      <c r="H23" s="13"/>
    </row>
    <row r="24" spans="1:8" ht="51" customHeight="1">
      <c r="A24" s="74"/>
      <c r="B24" s="22">
        <f>D24</f>
        <v>40</v>
      </c>
      <c r="C24" s="22"/>
      <c r="D24" s="22">
        <v>40</v>
      </c>
      <c r="E24" s="13"/>
      <c r="F24" s="13"/>
      <c r="G24" s="13"/>
      <c r="H24" s="13"/>
    </row>
    <row r="25" spans="1:8" ht="18" customHeight="1">
      <c r="A25" s="64" t="s">
        <v>45</v>
      </c>
      <c r="B25" s="23">
        <f>C25</f>
        <v>15</v>
      </c>
      <c r="C25" s="23">
        <v>15</v>
      </c>
      <c r="D25" s="23"/>
      <c r="E25" s="14"/>
      <c r="F25" s="13"/>
      <c r="G25" s="13"/>
      <c r="H25" s="13"/>
    </row>
    <row r="26" spans="1:8" ht="54" customHeight="1">
      <c r="A26" s="64"/>
      <c r="B26" s="22">
        <f>C26</f>
        <v>15</v>
      </c>
      <c r="C26" s="22">
        <v>15</v>
      </c>
      <c r="D26" s="22"/>
      <c r="E26" s="22"/>
      <c r="F26" s="13"/>
      <c r="G26" s="13"/>
      <c r="H26" s="13"/>
    </row>
    <row r="27" spans="1:8" ht="15.75">
      <c r="A27" s="15" t="s">
        <v>5</v>
      </c>
      <c r="B27" s="26">
        <f>C27</f>
        <v>347.5</v>
      </c>
      <c r="C27" s="26">
        <f>C30+C33+C35+C37+C39+C41+C43+C45+C47</f>
        <v>347.5</v>
      </c>
      <c r="D27" s="26"/>
      <c r="E27" s="14"/>
      <c r="F27" s="14"/>
      <c r="G27" s="14"/>
      <c r="H27" s="14"/>
    </row>
    <row r="28" spans="1:8" ht="15.75">
      <c r="A28" s="16"/>
      <c r="B28" s="27">
        <f>C28</f>
        <v>347.5</v>
      </c>
      <c r="C28" s="27">
        <f>C31+C34+C36+C38+C40+C42+C44+C46+C48</f>
        <v>347.5</v>
      </c>
      <c r="D28" s="27"/>
      <c r="E28" s="14"/>
      <c r="F28" s="14"/>
      <c r="G28" s="14"/>
      <c r="H28" s="14"/>
    </row>
    <row r="29" spans="1:8" ht="15.75">
      <c r="A29" s="15" t="s">
        <v>18</v>
      </c>
      <c r="B29" s="13"/>
      <c r="C29" s="13"/>
      <c r="D29" s="13"/>
      <c r="E29" s="14"/>
      <c r="F29" s="14"/>
      <c r="G29" s="14"/>
      <c r="H29" s="14"/>
    </row>
    <row r="30" spans="1:8" ht="15.75">
      <c r="A30" s="87" t="s">
        <v>46</v>
      </c>
      <c r="B30" s="14">
        <f>C30</f>
        <v>40</v>
      </c>
      <c r="C30" s="14">
        <v>40</v>
      </c>
      <c r="D30" s="14"/>
      <c r="E30" s="14"/>
      <c r="F30" s="14"/>
      <c r="G30" s="14"/>
      <c r="H30" s="14"/>
    </row>
    <row r="31" spans="1:8" ht="15.75">
      <c r="A31" s="87"/>
      <c r="B31" s="13">
        <f>C31</f>
        <v>40</v>
      </c>
      <c r="C31" s="13">
        <v>40</v>
      </c>
      <c r="D31" s="13"/>
      <c r="E31" s="14"/>
      <c r="F31" s="14"/>
      <c r="G31" s="14"/>
      <c r="H31" s="14"/>
    </row>
    <row r="32" spans="1:8" ht="32.25" customHeight="1">
      <c r="A32" s="87"/>
      <c r="B32" s="13"/>
      <c r="C32" s="13"/>
      <c r="D32" s="13"/>
      <c r="E32" s="14"/>
      <c r="F32" s="14"/>
      <c r="G32" s="14"/>
      <c r="H32" s="14"/>
    </row>
    <row r="33" spans="1:8" ht="18.75" customHeight="1">
      <c r="A33" s="87" t="s">
        <v>47</v>
      </c>
      <c r="B33" s="14">
        <f aca="true" t="shared" si="0" ref="B33:B45">C33</f>
        <v>10</v>
      </c>
      <c r="C33" s="14">
        <v>10</v>
      </c>
      <c r="D33" s="14"/>
      <c r="E33" s="14"/>
      <c r="F33" s="14"/>
      <c r="G33" s="14"/>
      <c r="H33" s="14"/>
    </row>
    <row r="34" spans="1:8" ht="21.75" customHeight="1">
      <c r="A34" s="87"/>
      <c r="B34" s="22">
        <f t="shared" si="0"/>
        <v>10</v>
      </c>
      <c r="C34" s="22">
        <v>10</v>
      </c>
      <c r="D34" s="22"/>
      <c r="E34" s="14"/>
      <c r="F34" s="14"/>
      <c r="G34" s="14"/>
      <c r="H34" s="14"/>
    </row>
    <row r="35" spans="1:8" ht="15.75">
      <c r="A35" s="87" t="s">
        <v>48</v>
      </c>
      <c r="B35" s="14">
        <f t="shared" si="0"/>
        <v>34</v>
      </c>
      <c r="C35" s="14">
        <v>34</v>
      </c>
      <c r="D35" s="14"/>
      <c r="E35" s="14"/>
      <c r="F35" s="14"/>
      <c r="G35" s="14"/>
      <c r="H35" s="14"/>
    </row>
    <row r="36" spans="1:8" ht="24.75" customHeight="1">
      <c r="A36" s="87"/>
      <c r="B36" s="22">
        <f t="shared" si="0"/>
        <v>34</v>
      </c>
      <c r="C36" s="22">
        <v>34</v>
      </c>
      <c r="D36" s="22"/>
      <c r="E36" s="14"/>
      <c r="F36" s="14"/>
      <c r="G36" s="14"/>
      <c r="H36" s="14"/>
    </row>
    <row r="37" spans="1:8" ht="20.25" customHeight="1">
      <c r="A37" s="70" t="s">
        <v>49</v>
      </c>
      <c r="B37" s="23">
        <f t="shared" si="0"/>
        <v>40</v>
      </c>
      <c r="C37" s="23">
        <v>40</v>
      </c>
      <c r="D37" s="23"/>
      <c r="E37" s="14"/>
      <c r="F37" s="14"/>
      <c r="G37" s="14"/>
      <c r="H37" s="14"/>
    </row>
    <row r="38" spans="1:8" ht="51.75" customHeight="1">
      <c r="A38" s="73"/>
      <c r="B38" s="22">
        <f t="shared" si="0"/>
        <v>40</v>
      </c>
      <c r="C38" s="22">
        <v>40</v>
      </c>
      <c r="D38" s="22"/>
      <c r="E38" s="14"/>
      <c r="F38" s="14"/>
      <c r="G38" s="14"/>
      <c r="H38" s="14"/>
    </row>
    <row r="39" spans="1:8" ht="19.5" customHeight="1">
      <c r="A39" s="87" t="s">
        <v>50</v>
      </c>
      <c r="B39" s="23">
        <f t="shared" si="0"/>
        <v>14.1</v>
      </c>
      <c r="C39" s="23">
        <v>14.1</v>
      </c>
      <c r="D39" s="23"/>
      <c r="E39" s="14"/>
      <c r="F39" s="14"/>
      <c r="G39" s="14"/>
      <c r="H39" s="14"/>
    </row>
    <row r="40" spans="1:8" ht="27" customHeight="1">
      <c r="A40" s="87"/>
      <c r="B40" s="22">
        <f t="shared" si="0"/>
        <v>14.1</v>
      </c>
      <c r="C40" s="22">
        <v>14.1</v>
      </c>
      <c r="D40" s="22"/>
      <c r="E40" s="14"/>
      <c r="F40" s="14"/>
      <c r="G40" s="14"/>
      <c r="H40" s="14"/>
    </row>
    <row r="41" spans="1:8" ht="18.75" customHeight="1">
      <c r="A41" s="74" t="s">
        <v>54</v>
      </c>
      <c r="B41" s="23">
        <f t="shared" si="0"/>
        <v>60</v>
      </c>
      <c r="C41" s="23">
        <v>60</v>
      </c>
      <c r="D41" s="23"/>
      <c r="E41" s="14"/>
      <c r="F41" s="14"/>
      <c r="G41" s="14"/>
      <c r="H41" s="14"/>
    </row>
    <row r="42" spans="1:8" ht="23.25" customHeight="1">
      <c r="A42" s="74"/>
      <c r="B42" s="22">
        <f t="shared" si="0"/>
        <v>60</v>
      </c>
      <c r="C42" s="22">
        <v>60</v>
      </c>
      <c r="D42" s="22"/>
      <c r="E42" s="14"/>
      <c r="F42" s="14"/>
      <c r="G42" s="14"/>
      <c r="H42" s="14"/>
    </row>
    <row r="43" spans="1:8" ht="17.25" customHeight="1">
      <c r="A43" s="74" t="s">
        <v>51</v>
      </c>
      <c r="B43" s="23">
        <f t="shared" si="0"/>
        <v>40</v>
      </c>
      <c r="C43" s="23">
        <v>40</v>
      </c>
      <c r="D43" s="23"/>
      <c r="E43" s="14"/>
      <c r="F43" s="14"/>
      <c r="G43" s="14"/>
      <c r="H43" s="14"/>
    </row>
    <row r="44" spans="1:8" ht="19.5" customHeight="1">
      <c r="A44" s="74"/>
      <c r="B44" s="22">
        <f t="shared" si="0"/>
        <v>40</v>
      </c>
      <c r="C44" s="22">
        <v>40</v>
      </c>
      <c r="D44" s="22"/>
      <c r="E44" s="14"/>
      <c r="F44" s="14"/>
      <c r="G44" s="14"/>
      <c r="H44" s="14"/>
    </row>
    <row r="45" spans="1:8" ht="17.25" customHeight="1">
      <c r="A45" s="74" t="s">
        <v>52</v>
      </c>
      <c r="B45" s="23">
        <f t="shared" si="0"/>
        <v>60</v>
      </c>
      <c r="C45" s="23">
        <v>60</v>
      </c>
      <c r="D45" s="23"/>
      <c r="E45" s="14"/>
      <c r="F45" s="14"/>
      <c r="G45" s="14"/>
      <c r="H45" s="14"/>
    </row>
    <row r="46" spans="1:8" ht="21.75" customHeight="1">
      <c r="A46" s="74"/>
      <c r="B46" s="22">
        <f>C46</f>
        <v>60</v>
      </c>
      <c r="C46" s="22">
        <v>60</v>
      </c>
      <c r="D46" s="22"/>
      <c r="E46" s="14"/>
      <c r="F46" s="14"/>
      <c r="G46" s="14"/>
      <c r="H46" s="14"/>
    </row>
    <row r="47" spans="1:8" ht="18.75" customHeight="1">
      <c r="A47" s="74" t="s">
        <v>53</v>
      </c>
      <c r="B47" s="14">
        <f>C47</f>
        <v>49.4</v>
      </c>
      <c r="C47" s="14">
        <v>49.4</v>
      </c>
      <c r="D47" s="14"/>
      <c r="E47" s="14"/>
      <c r="F47" s="14"/>
      <c r="G47" s="14"/>
      <c r="H47" s="14"/>
    </row>
    <row r="48" spans="1:8" ht="22.5" customHeight="1">
      <c r="A48" s="74"/>
      <c r="B48" s="22">
        <f>C48</f>
        <v>49.4</v>
      </c>
      <c r="C48" s="22">
        <v>49.4</v>
      </c>
      <c r="D48" s="22"/>
      <c r="E48" s="14"/>
      <c r="F48" s="14"/>
      <c r="G48" s="14"/>
      <c r="H48" s="14"/>
    </row>
    <row r="49" spans="1:8" ht="15.75">
      <c r="A49" s="15" t="s">
        <v>20</v>
      </c>
      <c r="B49" s="26">
        <f>C49+D49</f>
        <v>610.929</v>
      </c>
      <c r="C49" s="26">
        <f>C52+C66</f>
        <v>192</v>
      </c>
      <c r="D49" s="48">
        <f>D52</f>
        <v>418.929</v>
      </c>
      <c r="E49" s="26"/>
      <c r="F49" s="13"/>
      <c r="G49" s="13"/>
      <c r="H49" s="13"/>
    </row>
    <row r="50" spans="1:8" ht="15.75">
      <c r="A50" s="15"/>
      <c r="B50" s="27">
        <f>C50+D50</f>
        <v>589.264</v>
      </c>
      <c r="C50" s="27">
        <f>C53+C67</f>
        <v>192</v>
      </c>
      <c r="D50" s="49">
        <f>D53</f>
        <v>397.264</v>
      </c>
      <c r="E50" s="27"/>
      <c r="F50" s="13"/>
      <c r="G50" s="13"/>
      <c r="H50" s="13"/>
    </row>
    <row r="51" spans="1:8" ht="15.75">
      <c r="A51" s="16"/>
      <c r="B51" s="11"/>
      <c r="C51" s="11"/>
      <c r="D51" s="50"/>
      <c r="E51" s="14"/>
      <c r="F51" s="14"/>
      <c r="G51" s="14"/>
      <c r="H51" s="14"/>
    </row>
    <row r="52" spans="1:8" ht="15.75">
      <c r="A52" s="15" t="s">
        <v>6</v>
      </c>
      <c r="B52" s="26">
        <f>C52+D52</f>
        <v>545.929</v>
      </c>
      <c r="C52" s="26">
        <f>C54+C56+C59+C61</f>
        <v>127</v>
      </c>
      <c r="D52" s="48">
        <f>D63</f>
        <v>418.929</v>
      </c>
      <c r="E52" s="26"/>
      <c r="F52" s="14"/>
      <c r="G52" s="14"/>
      <c r="H52" s="14"/>
    </row>
    <row r="53" spans="1:8" ht="21" customHeight="1">
      <c r="A53" s="15"/>
      <c r="B53" s="31">
        <f>C53+D53</f>
        <v>524.264</v>
      </c>
      <c r="C53" s="31">
        <f>C55+C57+C60+C62</f>
        <v>127</v>
      </c>
      <c r="D53" s="49">
        <f>D64</f>
        <v>397.264</v>
      </c>
      <c r="E53" s="27"/>
      <c r="F53" s="13"/>
      <c r="G53" s="13"/>
      <c r="H53" s="13"/>
    </row>
    <row r="54" spans="1:8" ht="15.75">
      <c r="A54" s="74" t="s">
        <v>27</v>
      </c>
      <c r="B54" s="14">
        <f>C54</f>
        <v>72</v>
      </c>
      <c r="C54" s="14">
        <v>72</v>
      </c>
      <c r="D54" s="14"/>
      <c r="E54" s="14"/>
      <c r="F54" s="14"/>
      <c r="G54" s="14"/>
      <c r="H54" s="14"/>
    </row>
    <row r="55" spans="1:8" ht="18" customHeight="1">
      <c r="A55" s="74"/>
      <c r="B55" s="11">
        <f>C55</f>
        <v>72</v>
      </c>
      <c r="C55" s="11">
        <v>72</v>
      </c>
      <c r="D55" s="11"/>
      <c r="E55" s="14"/>
      <c r="F55" s="14"/>
      <c r="G55" s="14"/>
      <c r="H55" s="14"/>
    </row>
    <row r="56" spans="1:8" ht="15.75">
      <c r="A56" s="74" t="s">
        <v>37</v>
      </c>
      <c r="B56" s="14">
        <f>C56</f>
        <v>50</v>
      </c>
      <c r="C56" s="14">
        <v>50</v>
      </c>
      <c r="D56" s="14"/>
      <c r="E56" s="14"/>
      <c r="F56" s="14"/>
      <c r="G56" s="14"/>
      <c r="H56" s="14"/>
    </row>
    <row r="57" spans="1:8" ht="15.75">
      <c r="A57" s="74"/>
      <c r="B57" s="11">
        <f>C57</f>
        <v>50</v>
      </c>
      <c r="C57" s="11">
        <v>50</v>
      </c>
      <c r="D57" s="11"/>
      <c r="E57" s="14"/>
      <c r="F57" s="14"/>
      <c r="G57" s="14"/>
      <c r="H57" s="14"/>
    </row>
    <row r="58" spans="1:8" ht="25.5" customHeight="1">
      <c r="A58" s="74"/>
      <c r="B58" s="14"/>
      <c r="C58" s="14"/>
      <c r="D58" s="14"/>
      <c r="E58" s="14"/>
      <c r="F58" s="14"/>
      <c r="G58" s="14"/>
      <c r="H58" s="14"/>
    </row>
    <row r="59" spans="1:8" ht="18.75" customHeight="1">
      <c r="A59" s="74" t="s">
        <v>55</v>
      </c>
      <c r="B59" s="14">
        <f>C59</f>
        <v>2</v>
      </c>
      <c r="C59" s="14">
        <v>2</v>
      </c>
      <c r="E59" s="14"/>
      <c r="F59" s="14"/>
      <c r="G59" s="14"/>
      <c r="H59" s="14"/>
    </row>
    <row r="60" spans="1:8" ht="69" customHeight="1">
      <c r="A60" s="74"/>
      <c r="B60" s="22">
        <f>C60</f>
        <v>2</v>
      </c>
      <c r="C60" s="22">
        <v>2</v>
      </c>
      <c r="D60" s="22"/>
      <c r="E60" s="22"/>
      <c r="F60" s="14"/>
      <c r="G60" s="14"/>
      <c r="H60" s="14"/>
    </row>
    <row r="61" spans="1:8" ht="21" customHeight="1">
      <c r="A61" s="74" t="s">
        <v>65</v>
      </c>
      <c r="B61" s="14">
        <f>C61</f>
        <v>3</v>
      </c>
      <c r="C61" s="14">
        <v>3</v>
      </c>
      <c r="D61" s="14"/>
      <c r="E61" s="14"/>
      <c r="F61" s="14"/>
      <c r="G61" s="14"/>
      <c r="H61" s="14"/>
    </row>
    <row r="62" spans="1:8" ht="67.5" customHeight="1">
      <c r="A62" s="74"/>
      <c r="B62" s="22">
        <f>C62</f>
        <v>3</v>
      </c>
      <c r="C62" s="22">
        <v>3</v>
      </c>
      <c r="D62" s="14"/>
      <c r="E62" s="22"/>
      <c r="F62" s="14"/>
      <c r="G62" s="14"/>
      <c r="H62" s="14"/>
    </row>
    <row r="63" spans="1:8" ht="24" customHeight="1">
      <c r="A63" s="72" t="s">
        <v>80</v>
      </c>
      <c r="B63" s="14">
        <f>D63</f>
        <v>418.929</v>
      </c>
      <c r="C63" s="22"/>
      <c r="D63" s="14">
        <v>418.929</v>
      </c>
      <c r="E63" s="22"/>
      <c r="F63" s="14"/>
      <c r="G63" s="14"/>
      <c r="H63" s="14"/>
    </row>
    <row r="64" spans="1:8" ht="27" customHeight="1">
      <c r="A64" s="72"/>
      <c r="B64" s="22">
        <f>D64</f>
        <v>397.264</v>
      </c>
      <c r="C64" s="22"/>
      <c r="D64" s="22">
        <v>397.264</v>
      </c>
      <c r="E64" s="22"/>
      <c r="F64" s="14"/>
      <c r="G64" s="14"/>
      <c r="H64" s="14"/>
    </row>
    <row r="65" spans="1:8" ht="20.25" customHeight="1">
      <c r="A65" s="2"/>
      <c r="B65" s="22"/>
      <c r="C65" s="22"/>
      <c r="D65" s="14"/>
      <c r="E65" s="22"/>
      <c r="F65" s="14"/>
      <c r="G65" s="14"/>
      <c r="H65" s="14"/>
    </row>
    <row r="66" spans="1:8" ht="20.25" customHeight="1">
      <c r="A66" s="17" t="s">
        <v>7</v>
      </c>
      <c r="B66" s="28">
        <f>B68</f>
        <v>65</v>
      </c>
      <c r="C66" s="28">
        <f>C68</f>
        <v>65</v>
      </c>
      <c r="D66" s="28"/>
      <c r="E66" s="14"/>
      <c r="F66" s="14"/>
      <c r="G66" s="14"/>
      <c r="H66" s="14"/>
    </row>
    <row r="67" spans="1:8" ht="15.75">
      <c r="A67" s="17"/>
      <c r="B67" s="25">
        <f>B69</f>
        <v>65</v>
      </c>
      <c r="C67" s="25">
        <f>C69</f>
        <v>65</v>
      </c>
      <c r="D67" s="25"/>
      <c r="E67" s="13"/>
      <c r="F67" s="13"/>
      <c r="G67" s="13"/>
      <c r="H67" s="13"/>
    </row>
    <row r="68" spans="1:8" ht="15.75">
      <c r="A68" s="74" t="s">
        <v>36</v>
      </c>
      <c r="B68" s="14">
        <f>C68</f>
        <v>65</v>
      </c>
      <c r="C68" s="14">
        <v>65</v>
      </c>
      <c r="D68" s="14"/>
      <c r="E68" s="14"/>
      <c r="F68" s="14"/>
      <c r="G68" s="14"/>
      <c r="H68" s="14"/>
    </row>
    <row r="69" spans="1:8" ht="15.75">
      <c r="A69" s="74"/>
      <c r="B69" s="13">
        <f>C69</f>
        <v>65</v>
      </c>
      <c r="C69" s="13">
        <v>65</v>
      </c>
      <c r="D69" s="13"/>
      <c r="E69" s="14"/>
      <c r="F69" s="14"/>
      <c r="G69" s="14"/>
      <c r="H69" s="14"/>
    </row>
    <row r="70" spans="1:8" ht="15.75">
      <c r="A70" s="74"/>
      <c r="B70" s="14"/>
      <c r="C70" s="14"/>
      <c r="D70" s="14"/>
      <c r="E70" s="14"/>
      <c r="F70" s="14"/>
      <c r="G70" s="14"/>
      <c r="H70" s="14"/>
    </row>
    <row r="71" spans="1:8" ht="15.75">
      <c r="A71" s="74"/>
      <c r="B71" s="14"/>
      <c r="C71" s="14"/>
      <c r="D71" s="14"/>
      <c r="E71" s="14"/>
      <c r="F71" s="14"/>
      <c r="G71" s="14"/>
      <c r="H71" s="14"/>
    </row>
    <row r="72" spans="1:8" ht="15.75">
      <c r="A72" s="45" t="s">
        <v>4</v>
      </c>
      <c r="B72" s="14">
        <f>B74</f>
        <v>51.672</v>
      </c>
      <c r="C72" s="14"/>
      <c r="D72" s="14"/>
      <c r="E72" s="14">
        <f>E74</f>
        <v>51.672</v>
      </c>
      <c r="F72" s="14"/>
      <c r="G72" s="14"/>
      <c r="H72" s="14"/>
    </row>
    <row r="73" spans="1:8" ht="22.5" customHeight="1">
      <c r="A73" s="2"/>
      <c r="B73" s="22">
        <f>B75</f>
        <v>51.672</v>
      </c>
      <c r="C73" s="22"/>
      <c r="D73" s="22"/>
      <c r="E73" s="22">
        <f>E75</f>
        <v>51.672</v>
      </c>
      <c r="F73" s="14"/>
      <c r="G73" s="14"/>
      <c r="H73" s="14"/>
    </row>
    <row r="74" spans="1:8" ht="20.25" customHeight="1">
      <c r="A74" s="74" t="s">
        <v>64</v>
      </c>
      <c r="B74" s="14">
        <f>E74</f>
        <v>51.672</v>
      </c>
      <c r="C74" s="14"/>
      <c r="D74" s="14"/>
      <c r="E74" s="14">
        <v>51.672</v>
      </c>
      <c r="F74" s="14"/>
      <c r="G74" s="14"/>
      <c r="H74" s="14"/>
    </row>
    <row r="75" spans="1:8" ht="57.75" customHeight="1">
      <c r="A75" s="74"/>
      <c r="B75" s="22">
        <f>E75</f>
        <v>51.672</v>
      </c>
      <c r="C75" s="14"/>
      <c r="D75" s="14"/>
      <c r="E75" s="22">
        <v>51.672</v>
      </c>
      <c r="F75" s="14"/>
      <c r="G75" s="14"/>
      <c r="H75" s="14"/>
    </row>
    <row r="76" spans="1:8" ht="15.75">
      <c r="A76" s="65" t="s">
        <v>8</v>
      </c>
      <c r="B76" s="24">
        <f aca="true" t="shared" si="1" ref="B76:B81">C76</f>
        <v>102.686</v>
      </c>
      <c r="C76" s="26">
        <f>C78</f>
        <v>102.686</v>
      </c>
      <c r="D76" s="24"/>
      <c r="E76" s="10"/>
      <c r="F76" s="10"/>
      <c r="G76" s="10"/>
      <c r="H76" s="10"/>
    </row>
    <row r="77" spans="1:8" ht="15.75">
      <c r="A77" s="65"/>
      <c r="B77" s="25">
        <f t="shared" si="1"/>
        <v>102.686</v>
      </c>
      <c r="C77" s="27">
        <f>C79</f>
        <v>102.686</v>
      </c>
      <c r="D77" s="25"/>
      <c r="E77" s="11"/>
      <c r="F77" s="11"/>
      <c r="G77" s="11"/>
      <c r="H77" s="11"/>
    </row>
    <row r="78" spans="1:8" ht="25.5" customHeight="1">
      <c r="A78" s="15" t="s">
        <v>21</v>
      </c>
      <c r="B78" s="26">
        <f t="shared" si="1"/>
        <v>102.686</v>
      </c>
      <c r="C78" s="26">
        <f>C80+C83</f>
        <v>102.686</v>
      </c>
      <c r="D78" s="26"/>
      <c r="E78" s="14"/>
      <c r="F78" s="14"/>
      <c r="G78" s="14"/>
      <c r="H78" s="14"/>
    </row>
    <row r="79" spans="1:8" ht="24.75" customHeight="1">
      <c r="A79" s="15"/>
      <c r="B79" s="31">
        <f t="shared" si="1"/>
        <v>102.686</v>
      </c>
      <c r="C79" s="31">
        <f>C81+C84</f>
        <v>102.686</v>
      </c>
      <c r="D79" s="27"/>
      <c r="E79" s="14"/>
      <c r="F79" s="14"/>
      <c r="G79" s="14"/>
      <c r="H79" s="14"/>
    </row>
    <row r="80" spans="1:8" ht="15.75">
      <c r="A80" s="74" t="s">
        <v>11</v>
      </c>
      <c r="B80" s="14">
        <f t="shared" si="1"/>
        <v>62.664</v>
      </c>
      <c r="C80" s="14">
        <v>62.664</v>
      </c>
      <c r="D80" s="14"/>
      <c r="E80" s="14"/>
      <c r="F80" s="14"/>
      <c r="G80" s="14"/>
      <c r="H80" s="14"/>
    </row>
    <row r="81" spans="1:8" ht="15.75">
      <c r="A81" s="74"/>
      <c r="B81" s="13">
        <f t="shared" si="1"/>
        <v>62.664</v>
      </c>
      <c r="C81" s="13">
        <v>62.664</v>
      </c>
      <c r="D81" s="13"/>
      <c r="E81" s="14"/>
      <c r="F81" s="14"/>
      <c r="G81" s="14"/>
      <c r="H81" s="14"/>
    </row>
    <row r="82" spans="1:8" ht="21" customHeight="1">
      <c r="A82" s="74"/>
      <c r="B82" s="14"/>
      <c r="C82" s="14"/>
      <c r="D82" s="14"/>
      <c r="E82" s="14"/>
      <c r="F82" s="14"/>
      <c r="G82" s="14"/>
      <c r="H82" s="14"/>
    </row>
    <row r="83" spans="1:8" ht="15.75">
      <c r="A83" s="74" t="s">
        <v>12</v>
      </c>
      <c r="B83" s="14">
        <f>C83</f>
        <v>40.022</v>
      </c>
      <c r="C83" s="14">
        <v>40.022</v>
      </c>
      <c r="D83" s="14"/>
      <c r="E83" s="14"/>
      <c r="F83" s="14"/>
      <c r="G83" s="14"/>
      <c r="H83" s="14"/>
    </row>
    <row r="84" spans="1:8" ht="15.75">
      <c r="A84" s="66"/>
      <c r="B84" s="13">
        <f>C84</f>
        <v>40.022</v>
      </c>
      <c r="C84" s="13">
        <v>40.022</v>
      </c>
      <c r="D84" s="13"/>
      <c r="E84" s="14"/>
      <c r="F84" s="14"/>
      <c r="G84" s="14"/>
      <c r="H84" s="14"/>
    </row>
    <row r="85" spans="1:8" ht="20.25" customHeight="1">
      <c r="A85" s="66"/>
      <c r="B85" s="14"/>
      <c r="C85" s="14"/>
      <c r="D85" s="14"/>
      <c r="E85" s="14"/>
      <c r="F85" s="14"/>
      <c r="G85" s="14"/>
      <c r="H85" s="14"/>
    </row>
    <row r="86" spans="1:8" ht="15.75">
      <c r="A86" s="2"/>
      <c r="B86" s="14"/>
      <c r="C86" s="14"/>
      <c r="D86" s="14"/>
      <c r="E86" s="14"/>
      <c r="F86" s="14"/>
      <c r="G86" s="14"/>
      <c r="H86" s="14"/>
    </row>
    <row r="87" spans="1:8" ht="15.75">
      <c r="A87" s="17" t="s">
        <v>19</v>
      </c>
      <c r="B87" s="26">
        <f>D87+E87+F87</f>
        <v>1326.3890000000001</v>
      </c>
      <c r="C87" s="26"/>
      <c r="D87" s="26">
        <f>D90</f>
        <v>739.241</v>
      </c>
      <c r="E87" s="29">
        <f>E108</f>
        <v>147.161</v>
      </c>
      <c r="F87" s="26">
        <f>F90</f>
        <v>439.98699999999997</v>
      </c>
      <c r="G87" s="14"/>
      <c r="H87" s="14"/>
    </row>
    <row r="88" spans="2:8" ht="15.75">
      <c r="B88" s="27">
        <f>D88+E88+F88</f>
        <v>1326.3890000000001</v>
      </c>
      <c r="C88" s="27"/>
      <c r="D88" s="27">
        <f>D91</f>
        <v>739.241</v>
      </c>
      <c r="E88" s="31">
        <f>E109</f>
        <v>147.161</v>
      </c>
      <c r="F88" s="27">
        <f>F91</f>
        <v>439.98699999999997</v>
      </c>
      <c r="G88" s="13"/>
      <c r="H88" s="14"/>
    </row>
    <row r="89" spans="1:8" ht="15.75">
      <c r="A89" s="2"/>
      <c r="B89" s="14"/>
      <c r="C89" s="14"/>
      <c r="D89" s="14"/>
      <c r="E89" s="14"/>
      <c r="F89" s="14"/>
      <c r="G89" s="14"/>
      <c r="H89" s="14"/>
    </row>
    <row r="90" spans="1:8" ht="20.25" customHeight="1">
      <c r="A90" s="17" t="s">
        <v>13</v>
      </c>
      <c r="B90" s="29">
        <f>D90+F90</f>
        <v>1179.228</v>
      </c>
      <c r="C90" s="29"/>
      <c r="D90" s="29">
        <f>D92+D102+D104</f>
        <v>739.241</v>
      </c>
      <c r="F90" s="26">
        <f>F94+F98+F100</f>
        <v>439.98699999999997</v>
      </c>
      <c r="G90" s="14"/>
      <c r="H90" s="14"/>
    </row>
    <row r="91" spans="1:8" ht="23.25" customHeight="1">
      <c r="A91" s="17"/>
      <c r="B91" s="31">
        <f>D91+F91</f>
        <v>1179.228</v>
      </c>
      <c r="C91" s="31"/>
      <c r="D91" s="31">
        <f>D93+D103+D105</f>
        <v>739.241</v>
      </c>
      <c r="F91" s="31">
        <f>F95+F99+F101</f>
        <v>439.98699999999997</v>
      </c>
      <c r="G91" s="14"/>
      <c r="H91" s="14"/>
    </row>
    <row r="92" spans="1:8" ht="17.25" customHeight="1">
      <c r="A92" s="74" t="s">
        <v>38</v>
      </c>
      <c r="B92" s="23">
        <f>D92</f>
        <v>72.025</v>
      </c>
      <c r="C92" s="23"/>
      <c r="D92" s="23">
        <v>72.025</v>
      </c>
      <c r="E92" s="14"/>
      <c r="F92" s="14"/>
      <c r="G92" s="14"/>
      <c r="H92" s="14"/>
    </row>
    <row r="93" spans="1:8" ht="27.75" customHeight="1">
      <c r="A93" s="74"/>
      <c r="B93" s="22">
        <f>D93</f>
        <v>72.025</v>
      </c>
      <c r="C93" s="22"/>
      <c r="D93" s="22">
        <v>72.025</v>
      </c>
      <c r="E93" s="14"/>
      <c r="F93" s="14"/>
      <c r="G93" s="14"/>
      <c r="H93" s="14"/>
    </row>
    <row r="94" spans="1:8" ht="18.75" customHeight="1">
      <c r="A94" s="74" t="s">
        <v>28</v>
      </c>
      <c r="B94" s="14">
        <f>C94+F94</f>
        <v>75.02</v>
      </c>
      <c r="C94" s="14"/>
      <c r="D94" s="14"/>
      <c r="E94" s="14"/>
      <c r="F94" s="14">
        <v>75.02</v>
      </c>
      <c r="G94" s="14"/>
      <c r="H94" s="14"/>
    </row>
    <row r="95" spans="1:8" ht="18.75" customHeight="1">
      <c r="A95" s="74"/>
      <c r="B95" s="13">
        <f>C95+F95</f>
        <v>75.02</v>
      </c>
      <c r="C95" s="13"/>
      <c r="D95" s="13"/>
      <c r="E95" s="14"/>
      <c r="F95" s="13">
        <v>75.02</v>
      </c>
      <c r="G95" s="14"/>
      <c r="H95" s="14"/>
    </row>
    <row r="96" spans="1:8" ht="16.5" customHeight="1">
      <c r="A96" s="74"/>
      <c r="B96" s="13"/>
      <c r="C96" s="13"/>
      <c r="D96" s="14"/>
      <c r="E96" s="14"/>
      <c r="F96" s="14"/>
      <c r="G96" s="14"/>
      <c r="H96" s="14"/>
    </row>
    <row r="97" spans="1:8" ht="17.25" customHeight="1">
      <c r="A97" s="74"/>
      <c r="B97" s="14"/>
      <c r="C97" s="14"/>
      <c r="D97" s="14"/>
      <c r="E97" s="14"/>
      <c r="F97" s="14"/>
      <c r="G97" s="14"/>
      <c r="H97" s="14"/>
    </row>
    <row r="98" spans="1:8" ht="23.25" customHeight="1">
      <c r="A98" s="64" t="s">
        <v>56</v>
      </c>
      <c r="B98" s="14">
        <f>F98</f>
        <v>200</v>
      </c>
      <c r="C98" s="14"/>
      <c r="D98" s="14"/>
      <c r="E98" s="14"/>
      <c r="F98" s="14">
        <v>200</v>
      </c>
      <c r="G98" s="14"/>
      <c r="H98" s="14"/>
    </row>
    <row r="99" spans="1:8" ht="127.5" customHeight="1">
      <c r="A99" s="64"/>
      <c r="B99" s="22">
        <f>F99</f>
        <v>200</v>
      </c>
      <c r="C99" s="14"/>
      <c r="D99" s="14"/>
      <c r="E99" s="14"/>
      <c r="F99" s="22">
        <v>200</v>
      </c>
      <c r="G99" s="14"/>
      <c r="H99" s="14"/>
    </row>
    <row r="100" spans="1:8" ht="21.75" customHeight="1">
      <c r="A100" s="64" t="s">
        <v>70</v>
      </c>
      <c r="B100" s="23">
        <f>F100</f>
        <v>164.967</v>
      </c>
      <c r="C100" s="14"/>
      <c r="D100" s="14"/>
      <c r="E100" s="14"/>
      <c r="F100" s="23">
        <v>164.967</v>
      </c>
      <c r="G100" s="14"/>
      <c r="H100" s="14"/>
    </row>
    <row r="101" spans="1:8" ht="47.25" customHeight="1">
      <c r="A101" s="64"/>
      <c r="B101" s="22">
        <f>F101</f>
        <v>164.967</v>
      </c>
      <c r="C101" s="14"/>
      <c r="D101" s="14"/>
      <c r="E101" s="14"/>
      <c r="F101" s="22">
        <v>164.967</v>
      </c>
      <c r="G101" s="14"/>
      <c r="H101" s="14"/>
    </row>
    <row r="102" spans="1:8" ht="17.25" customHeight="1">
      <c r="A102" s="76" t="s">
        <v>82</v>
      </c>
      <c r="B102" s="14">
        <f>D102</f>
        <v>367.216</v>
      </c>
      <c r="C102" s="14"/>
      <c r="D102" s="14">
        <v>367.216</v>
      </c>
      <c r="E102" s="14"/>
      <c r="F102" s="14"/>
      <c r="G102" s="14"/>
      <c r="H102" s="14"/>
    </row>
    <row r="103" spans="1:8" ht="38.25" customHeight="1">
      <c r="A103" s="71"/>
      <c r="B103" s="22">
        <f>D103</f>
        <v>367.216</v>
      </c>
      <c r="C103" s="22"/>
      <c r="D103" s="22">
        <v>367.216</v>
      </c>
      <c r="E103" s="14"/>
      <c r="F103" s="14"/>
      <c r="G103" s="14"/>
      <c r="H103" s="14"/>
    </row>
    <row r="104" spans="1:8" ht="18.75" customHeight="1">
      <c r="A104" s="64" t="s">
        <v>83</v>
      </c>
      <c r="B104" s="23">
        <f>D104</f>
        <v>300</v>
      </c>
      <c r="C104" s="23"/>
      <c r="D104" s="23">
        <v>300</v>
      </c>
      <c r="E104" s="14"/>
      <c r="F104" s="14"/>
      <c r="G104" s="14"/>
      <c r="H104" s="14"/>
    </row>
    <row r="105" spans="1:8" ht="66.75" customHeight="1">
      <c r="A105" s="64"/>
      <c r="B105" s="22">
        <f>D105</f>
        <v>300</v>
      </c>
      <c r="C105" s="22"/>
      <c r="D105" s="22">
        <v>300</v>
      </c>
      <c r="E105" s="14"/>
      <c r="F105" s="14"/>
      <c r="G105" s="14"/>
      <c r="H105" s="14"/>
    </row>
    <row r="106" spans="1:8" ht="19.5" customHeight="1">
      <c r="A106" s="45" t="s">
        <v>78</v>
      </c>
      <c r="B106" s="58">
        <f>B108</f>
        <v>147.161</v>
      </c>
      <c r="C106" s="49"/>
      <c r="D106" s="49"/>
      <c r="E106" s="48">
        <f>E108</f>
        <v>147.161</v>
      </c>
      <c r="F106" s="14"/>
      <c r="G106" s="14"/>
      <c r="H106" s="14"/>
    </row>
    <row r="107" spans="1:8" ht="20.25" customHeight="1">
      <c r="A107" s="51"/>
      <c r="B107" s="49">
        <f>B109</f>
        <v>147.161</v>
      </c>
      <c r="C107" s="49"/>
      <c r="D107" s="49"/>
      <c r="E107" s="49">
        <f>E109</f>
        <v>147.161</v>
      </c>
      <c r="F107" s="14"/>
      <c r="G107" s="14"/>
      <c r="H107" s="14"/>
    </row>
    <row r="108" spans="1:8" ht="21" customHeight="1">
      <c r="A108" s="64" t="s">
        <v>77</v>
      </c>
      <c r="B108" s="57">
        <f>E108</f>
        <v>147.161</v>
      </c>
      <c r="D108" s="14"/>
      <c r="E108" s="59">
        <v>147.161</v>
      </c>
      <c r="F108" s="22"/>
      <c r="G108" s="14"/>
      <c r="H108" s="14"/>
    </row>
    <row r="109" spans="1:8" ht="36" customHeight="1">
      <c r="A109" s="64"/>
      <c r="B109" s="55">
        <f>E109</f>
        <v>147.161</v>
      </c>
      <c r="C109" s="56"/>
      <c r="D109" s="14"/>
      <c r="E109" s="22">
        <v>147.161</v>
      </c>
      <c r="F109" s="22"/>
      <c r="G109" s="14"/>
      <c r="H109" s="14"/>
    </row>
    <row r="110" spans="1:8" ht="24" customHeight="1">
      <c r="A110" s="17" t="s">
        <v>9</v>
      </c>
      <c r="B110" s="26">
        <f>D110+C110</f>
        <v>70.96000000000001</v>
      </c>
      <c r="C110" s="26">
        <f>C117+C119+C121+C123+C125</f>
        <v>21.259999999999998</v>
      </c>
      <c r="D110" s="26">
        <f>D113</f>
        <v>49.7</v>
      </c>
      <c r="E110" s="14"/>
      <c r="F110" s="14"/>
      <c r="G110" s="14"/>
      <c r="H110" s="14"/>
    </row>
    <row r="111" spans="1:8" ht="15.75">
      <c r="A111" s="18"/>
      <c r="B111" s="27">
        <f>D111+C111</f>
        <v>70.96000000000001</v>
      </c>
      <c r="C111" s="27">
        <f>C118+C120+C122+C124+C126</f>
        <v>21.259999999999998</v>
      </c>
      <c r="D111" s="27">
        <f>D114</f>
        <v>49.7</v>
      </c>
      <c r="E111" s="14"/>
      <c r="F111" s="14"/>
      <c r="G111" s="14"/>
      <c r="H111" s="14"/>
    </row>
    <row r="112" spans="1:8" ht="15.75">
      <c r="A112" s="17" t="s">
        <v>23</v>
      </c>
      <c r="B112" s="14"/>
      <c r="C112" s="14"/>
      <c r="D112" s="14"/>
      <c r="E112" s="14"/>
      <c r="F112" s="14"/>
      <c r="G112" s="14"/>
      <c r="H112" s="14"/>
    </row>
    <row r="113" spans="1:8" ht="15.75">
      <c r="A113" s="74" t="s">
        <v>22</v>
      </c>
      <c r="B113" s="14">
        <f>D113</f>
        <v>49.7</v>
      </c>
      <c r="C113" s="14"/>
      <c r="D113" s="14">
        <v>49.7</v>
      </c>
      <c r="E113" s="14"/>
      <c r="F113" s="14"/>
      <c r="G113" s="14"/>
      <c r="H113" s="14"/>
    </row>
    <row r="114" spans="1:8" ht="15.75">
      <c r="A114" s="74"/>
      <c r="B114" s="13">
        <f>D114</f>
        <v>49.7</v>
      </c>
      <c r="C114" s="13"/>
      <c r="D114" s="13">
        <v>49.7</v>
      </c>
      <c r="E114" s="14"/>
      <c r="F114" s="14"/>
      <c r="G114" s="14"/>
      <c r="H114" s="14"/>
    </row>
    <row r="115" spans="1:8" ht="15.75">
      <c r="A115" s="74"/>
      <c r="B115" s="14"/>
      <c r="C115" s="14"/>
      <c r="D115" s="14"/>
      <c r="E115" s="14"/>
      <c r="F115" s="14"/>
      <c r="G115" s="14"/>
      <c r="H115" s="14"/>
    </row>
    <row r="116" spans="1:8" ht="35.25" customHeight="1">
      <c r="A116" s="74"/>
      <c r="B116" s="14"/>
      <c r="C116" s="14"/>
      <c r="D116" s="14"/>
      <c r="E116" s="14"/>
      <c r="F116" s="14"/>
      <c r="G116" s="14"/>
      <c r="H116" s="14"/>
    </row>
    <row r="117" spans="1:8" ht="21.75" customHeight="1">
      <c r="A117" s="64" t="s">
        <v>71</v>
      </c>
      <c r="B117" s="14">
        <f aca="true" t="shared" si="2" ref="B117:B126">C117</f>
        <v>3.1</v>
      </c>
      <c r="C117" s="14">
        <v>3.1</v>
      </c>
      <c r="D117" s="14"/>
      <c r="E117" s="14"/>
      <c r="F117" s="14"/>
      <c r="G117" s="14"/>
      <c r="H117" s="14"/>
    </row>
    <row r="118" spans="1:8" ht="28.5" customHeight="1">
      <c r="A118" s="64"/>
      <c r="B118" s="22">
        <f t="shared" si="2"/>
        <v>3.1</v>
      </c>
      <c r="C118" s="22">
        <v>3.1</v>
      </c>
      <c r="D118" s="14"/>
      <c r="E118" s="14"/>
      <c r="F118" s="14"/>
      <c r="G118" s="14"/>
      <c r="H118" s="14"/>
    </row>
    <row r="119" spans="1:8" ht="20.25" customHeight="1">
      <c r="A119" s="64" t="s">
        <v>72</v>
      </c>
      <c r="B119" s="14">
        <f t="shared" si="2"/>
        <v>3.2</v>
      </c>
      <c r="C119" s="14">
        <v>3.2</v>
      </c>
      <c r="D119" s="14"/>
      <c r="E119" s="14"/>
      <c r="F119" s="14"/>
      <c r="G119" s="14"/>
      <c r="H119" s="14"/>
    </row>
    <row r="120" spans="1:8" ht="26.25" customHeight="1">
      <c r="A120" s="64"/>
      <c r="B120" s="22">
        <f t="shared" si="2"/>
        <v>3.2</v>
      </c>
      <c r="C120" s="22">
        <v>3.2</v>
      </c>
      <c r="D120" s="14"/>
      <c r="E120" s="14"/>
      <c r="F120" s="14"/>
      <c r="G120" s="14"/>
      <c r="H120" s="14"/>
    </row>
    <row r="121" spans="1:8" ht="18.75" customHeight="1">
      <c r="A121" s="64" t="s">
        <v>73</v>
      </c>
      <c r="B121" s="14">
        <f t="shared" si="2"/>
        <v>4.7</v>
      </c>
      <c r="C121" s="14">
        <v>4.7</v>
      </c>
      <c r="D121" s="14"/>
      <c r="E121" s="14"/>
      <c r="F121" s="14"/>
      <c r="G121" s="14"/>
      <c r="H121" s="14"/>
    </row>
    <row r="122" spans="1:8" ht="26.25" customHeight="1">
      <c r="A122" s="64"/>
      <c r="B122" s="22">
        <f t="shared" si="2"/>
        <v>4.7</v>
      </c>
      <c r="C122" s="22">
        <v>4.7</v>
      </c>
      <c r="D122" s="14"/>
      <c r="E122" s="14"/>
      <c r="F122" s="14"/>
      <c r="G122" s="14"/>
      <c r="H122" s="14"/>
    </row>
    <row r="123" spans="1:8" ht="19.5" customHeight="1">
      <c r="A123" s="64" t="s">
        <v>74</v>
      </c>
      <c r="B123" s="14">
        <f t="shared" si="2"/>
        <v>8.26</v>
      </c>
      <c r="C123" s="14">
        <v>8.26</v>
      </c>
      <c r="D123" s="14"/>
      <c r="E123" s="14"/>
      <c r="F123" s="14"/>
      <c r="G123" s="14"/>
      <c r="H123" s="14"/>
    </row>
    <row r="124" spans="1:8" ht="26.25" customHeight="1">
      <c r="A124" s="64"/>
      <c r="B124" s="22">
        <f t="shared" si="2"/>
        <v>8.26</v>
      </c>
      <c r="C124" s="22">
        <v>8.26</v>
      </c>
      <c r="D124" s="14"/>
      <c r="E124" s="14"/>
      <c r="F124" s="14"/>
      <c r="G124" s="14"/>
      <c r="H124" s="14"/>
    </row>
    <row r="125" spans="1:8" ht="18" customHeight="1">
      <c r="A125" s="72" t="s">
        <v>75</v>
      </c>
      <c r="B125" s="23">
        <f t="shared" si="2"/>
        <v>2</v>
      </c>
      <c r="C125" s="23">
        <v>2</v>
      </c>
      <c r="D125" s="14"/>
      <c r="E125" s="14"/>
      <c r="F125" s="14"/>
      <c r="G125" s="14"/>
      <c r="H125" s="14"/>
    </row>
    <row r="126" spans="1:8" ht="20.25" customHeight="1">
      <c r="A126" s="72"/>
      <c r="B126" s="22">
        <f t="shared" si="2"/>
        <v>2</v>
      </c>
      <c r="C126" s="22">
        <v>2</v>
      </c>
      <c r="D126" s="14"/>
      <c r="E126" s="14"/>
      <c r="F126" s="14"/>
      <c r="G126" s="14"/>
      <c r="H126" s="14"/>
    </row>
    <row r="127" spans="1:4" ht="24.75" customHeight="1">
      <c r="A127" s="15" t="s">
        <v>24</v>
      </c>
      <c r="B127" s="26">
        <f>D127</f>
        <v>430.2560000000001</v>
      </c>
      <c r="C127" s="26"/>
      <c r="D127" s="26">
        <f>D129+D133+D137+D141+D145+D149+D155</f>
        <v>430.2560000000001</v>
      </c>
    </row>
    <row r="128" spans="2:4" ht="24" customHeight="1">
      <c r="B128" s="31">
        <f>D128</f>
        <v>430.2560000000001</v>
      </c>
      <c r="C128" s="31"/>
      <c r="D128" s="31">
        <f>D130+D134+D138+D142+D146+D150+D156</f>
        <v>430.2560000000001</v>
      </c>
    </row>
    <row r="129" spans="1:4" ht="15.75" customHeight="1">
      <c r="A129" s="65" t="s">
        <v>25</v>
      </c>
      <c r="B129" s="37">
        <f>B131</f>
        <v>144.4</v>
      </c>
      <c r="C129" s="37"/>
      <c r="D129" s="14">
        <f>D131</f>
        <v>144.4</v>
      </c>
    </row>
    <row r="130" spans="1:4" ht="18.75" customHeight="1">
      <c r="A130" s="65"/>
      <c r="B130" s="36">
        <f>B132</f>
        <v>144.4</v>
      </c>
      <c r="C130" s="36"/>
      <c r="D130" s="22">
        <f>D132</f>
        <v>144.4</v>
      </c>
    </row>
    <row r="131" spans="1:4" ht="18" customHeight="1">
      <c r="A131" s="70" t="s">
        <v>26</v>
      </c>
      <c r="B131" s="14">
        <f aca="true" t="shared" si="3" ref="B131:B136">D131</f>
        <v>144.4</v>
      </c>
      <c r="C131" s="14"/>
      <c r="D131" s="14">
        <v>144.4</v>
      </c>
    </row>
    <row r="132" spans="1:4" ht="36" customHeight="1">
      <c r="A132" s="71"/>
      <c r="B132" s="22">
        <f t="shared" si="3"/>
        <v>144.4</v>
      </c>
      <c r="C132" s="22"/>
      <c r="D132" s="22">
        <v>144.4</v>
      </c>
    </row>
    <row r="133" spans="1:4" ht="23.25" customHeight="1">
      <c r="A133" s="65" t="s">
        <v>58</v>
      </c>
      <c r="B133" s="14">
        <f t="shared" si="3"/>
        <v>1.2</v>
      </c>
      <c r="C133" s="14"/>
      <c r="D133" s="14">
        <f>D135</f>
        <v>1.2</v>
      </c>
    </row>
    <row r="134" spans="1:4" ht="31.5" customHeight="1">
      <c r="A134" s="65"/>
      <c r="B134" s="22">
        <f t="shared" si="3"/>
        <v>1.2</v>
      </c>
      <c r="C134" s="22"/>
      <c r="D134" s="22">
        <f>D136</f>
        <v>1.2</v>
      </c>
    </row>
    <row r="135" spans="1:4" ht="15.75" customHeight="1">
      <c r="A135" s="74" t="s">
        <v>57</v>
      </c>
      <c r="B135" s="14">
        <f t="shared" si="3"/>
        <v>1.2</v>
      </c>
      <c r="C135" s="14"/>
      <c r="D135" s="14">
        <v>1.2</v>
      </c>
    </row>
    <row r="136" spans="1:4" ht="39" customHeight="1">
      <c r="A136" s="74"/>
      <c r="B136" s="22">
        <f t="shared" si="3"/>
        <v>1.2</v>
      </c>
      <c r="C136" s="22"/>
      <c r="D136" s="22">
        <v>1.2</v>
      </c>
    </row>
    <row r="137" spans="1:4" ht="21" customHeight="1">
      <c r="A137" s="65" t="s">
        <v>59</v>
      </c>
      <c r="B137" s="14">
        <f>B139</f>
        <v>0.59</v>
      </c>
      <c r="C137" s="14"/>
      <c r="D137" s="14">
        <f>D139</f>
        <v>0.59</v>
      </c>
    </row>
    <row r="138" spans="1:4" ht="41.25" customHeight="1">
      <c r="A138" s="65"/>
      <c r="B138" s="36">
        <f>B140</f>
        <v>0.59</v>
      </c>
      <c r="C138" s="36"/>
      <c r="D138" s="22">
        <f>D140</f>
        <v>0.59</v>
      </c>
    </row>
    <row r="139" spans="1:4" ht="16.5" customHeight="1">
      <c r="A139" s="74" t="s">
        <v>60</v>
      </c>
      <c r="B139" s="35">
        <f aca="true" t="shared" si="4" ref="B139:B154">D139</f>
        <v>0.59</v>
      </c>
      <c r="C139" s="33"/>
      <c r="D139" s="35">
        <v>0.59</v>
      </c>
    </row>
    <row r="140" spans="1:4" ht="27" customHeight="1">
      <c r="A140" s="74"/>
      <c r="B140" s="36">
        <f t="shared" si="4"/>
        <v>0.59</v>
      </c>
      <c r="C140" s="34"/>
      <c r="D140" s="36">
        <v>0.59</v>
      </c>
    </row>
    <row r="141" spans="1:4" ht="15.75" customHeight="1">
      <c r="A141" s="65" t="s">
        <v>29</v>
      </c>
      <c r="B141" s="35">
        <f t="shared" si="4"/>
        <v>145.9</v>
      </c>
      <c r="C141" s="35"/>
      <c r="D141" s="35">
        <f>D143</f>
        <v>145.9</v>
      </c>
    </row>
    <row r="142" spans="1:4" ht="37.5" customHeight="1">
      <c r="A142" s="65"/>
      <c r="B142" s="36">
        <f t="shared" si="4"/>
        <v>145.9</v>
      </c>
      <c r="C142" s="36"/>
      <c r="D142" s="36">
        <f>D144</f>
        <v>145.9</v>
      </c>
    </row>
    <row r="143" spans="1:4" ht="24" customHeight="1">
      <c r="A143" s="74" t="s">
        <v>30</v>
      </c>
      <c r="B143" s="35">
        <f t="shared" si="4"/>
        <v>145.9</v>
      </c>
      <c r="C143" s="35"/>
      <c r="D143" s="35">
        <v>145.9</v>
      </c>
    </row>
    <row r="144" spans="1:4" ht="40.5" customHeight="1">
      <c r="A144" s="74"/>
      <c r="B144" s="40">
        <f t="shared" si="4"/>
        <v>145.9</v>
      </c>
      <c r="C144" s="40"/>
      <c r="D144" s="38">
        <v>145.9</v>
      </c>
    </row>
    <row r="145" spans="1:4" ht="17.25" customHeight="1">
      <c r="A145" s="65" t="s">
        <v>31</v>
      </c>
      <c r="B145" s="35">
        <f t="shared" si="4"/>
        <v>62.509</v>
      </c>
      <c r="C145" s="35"/>
      <c r="D145" s="35">
        <f>D147</f>
        <v>62.509</v>
      </c>
    </row>
    <row r="146" spans="1:4" ht="30.75" customHeight="1">
      <c r="A146" s="75"/>
      <c r="B146" s="36">
        <f t="shared" si="4"/>
        <v>62.509</v>
      </c>
      <c r="C146" s="36"/>
      <c r="D146" s="38">
        <f>D148</f>
        <v>62.509</v>
      </c>
    </row>
    <row r="147" spans="1:4" ht="21.75" customHeight="1">
      <c r="A147" s="70" t="s">
        <v>61</v>
      </c>
      <c r="B147" s="35">
        <f t="shared" si="4"/>
        <v>62.509</v>
      </c>
      <c r="C147" s="35"/>
      <c r="D147" s="35">
        <v>62.509</v>
      </c>
    </row>
    <row r="148" spans="1:4" ht="49.5" customHeight="1">
      <c r="A148" s="73"/>
      <c r="B148" s="36">
        <f t="shared" si="4"/>
        <v>62.509</v>
      </c>
      <c r="C148" s="36"/>
      <c r="D148" s="36">
        <v>62.509</v>
      </c>
    </row>
    <row r="149" spans="1:4" ht="18.75" customHeight="1">
      <c r="A149" s="65" t="s">
        <v>32</v>
      </c>
      <c r="B149" s="35">
        <f t="shared" si="4"/>
        <v>50.744</v>
      </c>
      <c r="C149" s="35"/>
      <c r="D149" s="35">
        <f>D151+D153</f>
        <v>50.744</v>
      </c>
    </row>
    <row r="150" spans="1:4" ht="36" customHeight="1">
      <c r="A150" s="65"/>
      <c r="B150" s="36">
        <f t="shared" si="4"/>
        <v>50.744</v>
      </c>
      <c r="C150" s="36"/>
      <c r="D150" s="38">
        <f>D152+D154</f>
        <v>50.744</v>
      </c>
    </row>
    <row r="151" spans="1:4" ht="19.5" customHeight="1">
      <c r="A151" s="74" t="s">
        <v>33</v>
      </c>
      <c r="B151" s="35">
        <f t="shared" si="4"/>
        <v>30.744</v>
      </c>
      <c r="C151" s="35"/>
      <c r="D151" s="35">
        <v>30.744</v>
      </c>
    </row>
    <row r="152" spans="1:4" ht="43.5" customHeight="1">
      <c r="A152" s="74"/>
      <c r="B152" s="36">
        <f t="shared" si="4"/>
        <v>30.744</v>
      </c>
      <c r="C152" s="36"/>
      <c r="D152" s="36">
        <v>30.744</v>
      </c>
    </row>
    <row r="153" spans="1:6" ht="20.25" customHeight="1">
      <c r="A153" s="72" t="s">
        <v>62</v>
      </c>
      <c r="B153" s="44">
        <f t="shared" si="4"/>
        <v>20</v>
      </c>
      <c r="C153" s="43"/>
      <c r="D153" s="44">
        <v>20</v>
      </c>
      <c r="E153" s="39"/>
      <c r="F153" s="39"/>
    </row>
    <row r="154" spans="1:4" ht="66.75" customHeight="1">
      <c r="A154" s="72"/>
      <c r="B154" s="36">
        <f t="shared" si="4"/>
        <v>20</v>
      </c>
      <c r="C154" s="34"/>
      <c r="D154" s="36">
        <v>20</v>
      </c>
    </row>
    <row r="155" spans="1:4" ht="18.75" customHeight="1">
      <c r="A155" s="67" t="s">
        <v>67</v>
      </c>
      <c r="B155" s="46">
        <f aca="true" t="shared" si="5" ref="B155:B160">D155</f>
        <v>24.913</v>
      </c>
      <c r="C155" s="34"/>
      <c r="D155" s="46">
        <f>D157+D159</f>
        <v>24.913</v>
      </c>
    </row>
    <row r="156" spans="1:4" ht="26.25" customHeight="1">
      <c r="A156" s="67"/>
      <c r="B156" s="36">
        <f t="shared" si="5"/>
        <v>24.913</v>
      </c>
      <c r="C156" s="34"/>
      <c r="D156" s="36">
        <f>D158+D160</f>
        <v>24.913</v>
      </c>
    </row>
    <row r="157" spans="1:4" ht="16.5" customHeight="1">
      <c r="A157" s="68" t="s">
        <v>68</v>
      </c>
      <c r="B157" s="46">
        <f t="shared" si="5"/>
        <v>1.224</v>
      </c>
      <c r="C157" s="34"/>
      <c r="D157" s="46">
        <v>1.224</v>
      </c>
    </row>
    <row r="158" spans="1:4" ht="22.5" customHeight="1">
      <c r="A158" s="68"/>
      <c r="B158" s="36">
        <f t="shared" si="5"/>
        <v>1.224</v>
      </c>
      <c r="C158" s="34"/>
      <c r="D158" s="36">
        <v>1.224</v>
      </c>
    </row>
    <row r="159" spans="1:4" ht="15" customHeight="1">
      <c r="A159" s="69" t="s">
        <v>76</v>
      </c>
      <c r="B159" s="46">
        <f t="shared" si="5"/>
        <v>23.689</v>
      </c>
      <c r="C159" s="53"/>
      <c r="D159" s="46">
        <v>23.689</v>
      </c>
    </row>
    <row r="160" spans="1:4" ht="48.75" customHeight="1">
      <c r="A160" s="69"/>
      <c r="B160" s="54">
        <f t="shared" si="5"/>
        <v>23.689</v>
      </c>
      <c r="D160" s="54">
        <v>23.689</v>
      </c>
    </row>
    <row r="161" spans="1:4" ht="15.75" customHeight="1">
      <c r="A161" s="52"/>
      <c r="B161" s="47"/>
      <c r="D161" s="36"/>
    </row>
    <row r="162" spans="1:6" ht="40.5" customHeight="1">
      <c r="A162" s="68" t="s">
        <v>81</v>
      </c>
      <c r="B162" s="68"/>
      <c r="C162" s="68"/>
      <c r="D162" s="68"/>
      <c r="E162" s="68"/>
      <c r="F162" s="68"/>
    </row>
    <row r="163" spans="1:6" ht="25.5" customHeight="1">
      <c r="A163" s="66"/>
      <c r="B163" s="66"/>
      <c r="C163" s="66"/>
      <c r="D163" s="66"/>
      <c r="E163" s="66"/>
      <c r="F163" s="66"/>
    </row>
  </sheetData>
  <mergeCells count="62">
    <mergeCell ref="A129:A130"/>
    <mergeCell ref="A54:A55"/>
    <mergeCell ref="A56:A58"/>
    <mergeCell ref="A113:A116"/>
    <mergeCell ref="A94:A97"/>
    <mergeCell ref="A80:A82"/>
    <mergeCell ref="A63:A64"/>
    <mergeCell ref="A98:A99"/>
    <mergeCell ref="A123:A124"/>
    <mergeCell ref="A125:A126"/>
    <mergeCell ref="C7:C9"/>
    <mergeCell ref="A45:A46"/>
    <mergeCell ref="A33:A34"/>
    <mergeCell ref="A39:A40"/>
    <mergeCell ref="A20:A22"/>
    <mergeCell ref="A23:A24"/>
    <mergeCell ref="A43:A44"/>
    <mergeCell ref="A30:A32"/>
    <mergeCell ref="A35:A36"/>
    <mergeCell ref="A41:A42"/>
    <mergeCell ref="A47:A48"/>
    <mergeCell ref="A76:A77"/>
    <mergeCell ref="A1:F1"/>
    <mergeCell ref="F7:F9"/>
    <mergeCell ref="A6:A9"/>
    <mergeCell ref="B6:B9"/>
    <mergeCell ref="D7:D9"/>
    <mergeCell ref="E7:E9"/>
    <mergeCell ref="A2:F4"/>
    <mergeCell ref="C6:F6"/>
    <mergeCell ref="A25:A26"/>
    <mergeCell ref="A37:A38"/>
    <mergeCell ref="A135:A136"/>
    <mergeCell ref="A137:A138"/>
    <mergeCell ref="A59:A60"/>
    <mergeCell ref="A61:A62"/>
    <mergeCell ref="A68:A71"/>
    <mergeCell ref="A83:A85"/>
    <mergeCell ref="A92:A93"/>
    <mergeCell ref="A102:A103"/>
    <mergeCell ref="A131:A132"/>
    <mergeCell ref="A153:A154"/>
    <mergeCell ref="A147:A148"/>
    <mergeCell ref="A74:A75"/>
    <mergeCell ref="A149:A150"/>
    <mergeCell ref="A151:A152"/>
    <mergeCell ref="A145:A146"/>
    <mergeCell ref="A141:A142"/>
    <mergeCell ref="A139:A140"/>
    <mergeCell ref="A143:A144"/>
    <mergeCell ref="A133:A134"/>
    <mergeCell ref="A163:F163"/>
    <mergeCell ref="A155:A156"/>
    <mergeCell ref="A157:A158"/>
    <mergeCell ref="A159:A160"/>
    <mergeCell ref="A162:F162"/>
    <mergeCell ref="A100:A101"/>
    <mergeCell ref="A117:A118"/>
    <mergeCell ref="A119:A120"/>
    <mergeCell ref="A121:A122"/>
    <mergeCell ref="A104:A105"/>
    <mergeCell ref="A108:A109"/>
  </mergeCells>
  <printOptions gridLines="1"/>
  <pageMargins left="0.7874015748031497" right="0.62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  <rowBreaks count="3" manualBreakCount="3">
    <brk id="58" max="5" man="1"/>
    <brk id="103" max="5" man="1"/>
    <brk id="1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</dc:creator>
  <cp:keywords/>
  <dc:description/>
  <cp:lastModifiedBy>economy3</cp:lastModifiedBy>
  <cp:lastPrinted>2009-01-16T12:59:45Z</cp:lastPrinted>
  <dcterms:created xsi:type="dcterms:W3CDTF">2003-02-28T08:50:12Z</dcterms:created>
  <dcterms:modified xsi:type="dcterms:W3CDTF">2009-01-21T08:48:09Z</dcterms:modified>
  <cp:category/>
  <cp:version/>
  <cp:contentType/>
  <cp:contentStatus/>
</cp:coreProperties>
</file>