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редложения" sheetId="1" r:id="rId1"/>
  </sheets>
  <definedNames>
    <definedName name="_xlnm.Print_Titles" localSheetId="0">'предложения'!$4:$4</definedName>
  </definedNames>
  <calcPr fullCalcOnLoad="1"/>
</workbook>
</file>

<file path=xl/sharedStrings.xml><?xml version="1.0" encoding="utf-8"?>
<sst xmlns="http://schemas.openxmlformats.org/spreadsheetml/2006/main" count="77" uniqueCount="72">
  <si>
    <t>Минобразования Чувашии</t>
  </si>
  <si>
    <t>Предусмотрено 
в РАИП на 2013</t>
  </si>
  <si>
    <t>Остаток стоимости на 1.01.2013</t>
  </si>
  <si>
    <t>Потребность в дополнительных средствах</t>
  </si>
  <si>
    <t>реконструкция здания МБОУ "Среднетатмышская СОШ" в д.Средние Татмыши Канашского района</t>
  </si>
  <si>
    <t>реконструкция существующего здания МБОУ "Гимназия № 1"  в г.Мариинский Посад</t>
  </si>
  <si>
    <t>реконструкция здания по ул. Лобачевского, д. 32 в г.Козловке под дошкольное образовательное учреждение</t>
  </si>
  <si>
    <t>реконструкция здания начальной школы МБОУ "СОШ-1" "Рябинушка" под дошкольное образовательное учреждение по ул. Советская, д. 18 в г. Шумерле</t>
  </si>
  <si>
    <t>приобретение объектов недвижимости под размещение дошкольного образовательного учреждения в г.Канаш</t>
  </si>
  <si>
    <t>расторжение контракта</t>
  </si>
  <si>
    <t xml:space="preserve">строительство дошкольного образовательного учреждения, поз. 26 в 6 микрорайоне центральной части г.Чебоксары </t>
  </si>
  <si>
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</si>
  <si>
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г. Чебоксары (детский сад на 220 мест)         </t>
  </si>
  <si>
    <t>строительство дошкольного образовательного учреждения в мкр "Южный" г.Цивильск</t>
  </si>
  <si>
    <t>строительство детского сада-ясли в мкр им.И.Кабалина, с.Комсомольское</t>
  </si>
  <si>
    <t>Минкультуры Чувашии</t>
  </si>
  <si>
    <t>Минспорт Чувашии</t>
  </si>
  <si>
    <t>реконструкция легкоатлетического манежа АУ ДОД "СДЮСШОР № 3" Минспорта Чувашии в г.Новочебоксарске</t>
  </si>
  <si>
    <t>Футбольное поле при МОУДОД "Ибресинская ДЮСШ" Ибресинского района</t>
  </si>
  <si>
    <t>Футбольное поле при МОУДОД "ДЮСШ" г. Шумерля</t>
  </si>
  <si>
    <t>Футбольное поле при БОУДОД "ДЮСШ №1" г. Новочебоксарск</t>
  </si>
  <si>
    <t>Крытый каток в с. Вурнары Вурнарского района</t>
  </si>
  <si>
    <t>Подготовка основания под спортивную площадку и монтаж оборудования бассейна ФСК в с. Янтиково</t>
  </si>
  <si>
    <t>Физкультурно-спортивный комплекс при МОУДОД «ДЮСШ по игровым видам спорта «Спартак»  администрации  г.Чебоксары</t>
  </si>
  <si>
    <t>Межпоселенческий центр единоборств в д. Караклы Канашского района</t>
  </si>
  <si>
    <t xml:space="preserve">Предложения государственных заказчиков по уточнению 
республиканской адресной инвестиционной программы на 2013 год </t>
  </si>
  <si>
    <t>Примечание</t>
  </si>
  <si>
    <t>Предваритель-ный объем 
из ФБ на 2013</t>
  </si>
  <si>
    <t>тыс. рублей</t>
  </si>
  <si>
    <t>строительство школы на 160 учащихся МОУ "Шихабыловская ООШ" им. Первого чемпиона Соколова В.С. в д. Шихабылово Урмарского района</t>
  </si>
  <si>
    <t>средняя общеобразовательная школа на 200 учащихся в д. Татарские Сугуты Батыревского района</t>
  </si>
  <si>
    <t>строительство дошкольного образовательного учреждения в пгт Кугеси Чебоксарского района</t>
  </si>
  <si>
    <t>строительство дошкольного образовательного учреждения в пгт Буинск Ибресинского района</t>
  </si>
  <si>
    <t xml:space="preserve">строительство дошкольного образовательного учреждения, поз. 9 в микрорайоне № 8 юго-западного района г.Чебоксары </t>
  </si>
  <si>
    <t>строительство дошкольного образовательного учреждения, поз. 8 в микрорайоне "Волжский-2" г.Чебоксары</t>
  </si>
  <si>
    <t>строительство дошкольного образовательного учреждения в с.Яльчики Яльчикского района</t>
  </si>
  <si>
    <t>АУ ЧР "ФОЦ "Белые камни" Минспорта Чувашии (проектно-изыскательские работы)</t>
  </si>
  <si>
    <t>решение СИПа о выделении средств на продолжение работ по проектированию</t>
  </si>
  <si>
    <t>строительство конно-спортивного комплекса в г.Новочебоксарске</t>
  </si>
  <si>
    <t>Реконструкция здания БУ «Чувашский государственный художественный музей», г. Чебоксары</t>
  </si>
  <si>
    <t>Реконструкция здания БУ «Государ-ственный исторический архив Чувашской Республики» по ул. Урукова, д. 2а, г.Чебоксары</t>
  </si>
  <si>
    <t xml:space="preserve">Строительство сельского дома культуры с зрительным залом на 100 посадочных мест с совместным размещением сельской модельной библиотеки в д.Буртасы Вурнарского района </t>
  </si>
  <si>
    <t xml:space="preserve">Строительству здания дома культуры с. Большой Сундырь Моргаушского района </t>
  </si>
  <si>
    <t>Реконструкция бассейна БОУДОД "СДЮСШОР №9 по плаванию" в г.Чебоксары</t>
  </si>
  <si>
    <t xml:space="preserve">в соответствии с постановление КМ ЧР № 517 должно быть софинансирование из местного бюджета в объеме 4409,0 тыс.руб, ввод в 2013 г. </t>
  </si>
  <si>
    <t>МБ - 750 тыс.руб, ПСД имеется</t>
  </si>
  <si>
    <t>МБ - 3184,06 тыс.руб, ПСД имеется</t>
  </si>
  <si>
    <t>МБ - 6524,3 тыс.руб (вложено -5843,9 тыс.руб), ввод в 2013 г.</t>
  </si>
  <si>
    <t xml:space="preserve">МБ - 7132,4 тыс.руб, ввод в 2013 г </t>
  </si>
  <si>
    <t>МБ - 3202,63 тыс.руб, ввод в 2013 г.</t>
  </si>
  <si>
    <t>МБ - 9245,7 тыс.руб (вложено - 2472,1 тыс.руб), ввод в 2013 г.</t>
  </si>
  <si>
    <t>МБ - 44774,8 тыс.руб (предусмотрено - 20458,8 тыс.руб), приобретение здания в 2013 г.</t>
  </si>
  <si>
    <t xml:space="preserve">реконструкция здания МБОУ "Моргаушский лицей" под дошкольное образовательное учреждение по ул. 50 лет Октября, д. 34 в с. Моргауши </t>
  </si>
  <si>
    <t>МБ - 2257,14 тыс.руб, ввод в 2013 г.</t>
  </si>
  <si>
    <t>МБ - 53122,9 тыс.руб, ввод в 2013 г.</t>
  </si>
  <si>
    <t>МБ - 72213,85 тыс.руб, ПСД имеется</t>
  </si>
  <si>
    <t>МБ - 54236,35 тыс.руб, ПСД имеется</t>
  </si>
  <si>
    <t>МБ -49467,55 тыс.руб, ПСД имеется</t>
  </si>
  <si>
    <t>МБ -68142,5 тыс.руб, ПСД имеется</t>
  </si>
  <si>
    <t>МБ -53440,35 тыс.руб, ПСД имеется</t>
  </si>
  <si>
    <t>строительство дошкольного образовательного учреждения по ул. Воинов интернационалистов в г.Новочебоксарск</t>
  </si>
  <si>
    <t>МБ -59007,4 тыс.руб, ПСД имеется</t>
  </si>
  <si>
    <t>МБ -26327,3 тыс.руб, ПСД имеется</t>
  </si>
  <si>
    <t>МБ -45966,9 тыс.руб, ПСД имеется</t>
  </si>
  <si>
    <t>Реконструкция начата в 2007 г.</t>
  </si>
  <si>
    <t>Реконструкция начата в 2006 г.</t>
  </si>
  <si>
    <t>МБ -1001,5 тыс.руб, ввод в 2013г.</t>
  </si>
  <si>
    <t>новый объект, ПСД имеется</t>
  </si>
  <si>
    <t>ввод в 2013 г.</t>
  </si>
  <si>
    <t>ввод в 2014 г.</t>
  </si>
  <si>
    <t xml:space="preserve">МБ - 73010,5 тыс.руб, ПСД имеется </t>
  </si>
  <si>
    <t>Вопрос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</si>
</sst>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C1">
      <selection activeCell="E4" sqref="E4"/>
    </sheetView>
  </sheetViews>
  <sheetFormatPr defaultColWidth="9.00390625" defaultRowHeight="12.75"/>
  <cols>
    <col min="1" max="1" width="45.375" style="0" customWidth="1"/>
    <col min="2" max="2" width="14.375" style="0" customWidth="1"/>
    <col min="3" max="3" width="17.875" style="0" customWidth="1"/>
    <col min="4" max="4" width="17.00390625" style="0" customWidth="1"/>
    <col min="5" max="5" width="18.625" style="0" customWidth="1"/>
    <col min="6" max="6" width="28.125" style="0" customWidth="1"/>
  </cols>
  <sheetData>
    <row r="1" ht="12.75">
      <c r="F1" s="20" t="s">
        <v>71</v>
      </c>
    </row>
    <row r="2" spans="1:6" ht="36" customHeight="1">
      <c r="A2" s="19" t="s">
        <v>25</v>
      </c>
      <c r="B2" s="19"/>
      <c r="C2" s="19"/>
      <c r="D2" s="19"/>
      <c r="E2" s="19"/>
      <c r="F2" s="19"/>
    </row>
    <row r="3" spans="1:6" ht="23.25" customHeight="1">
      <c r="A3" s="7"/>
      <c r="B3" s="7"/>
      <c r="C3" s="7"/>
      <c r="D3" s="7"/>
      <c r="E3" s="7"/>
      <c r="F3" s="18" t="s">
        <v>28</v>
      </c>
    </row>
    <row r="4" spans="1:6" ht="60">
      <c r="A4" s="8"/>
      <c r="B4" s="13" t="s">
        <v>2</v>
      </c>
      <c r="C4" s="13" t="s">
        <v>1</v>
      </c>
      <c r="D4" s="13" t="s">
        <v>27</v>
      </c>
      <c r="E4" s="13" t="s">
        <v>3</v>
      </c>
      <c r="F4" s="14" t="s">
        <v>26</v>
      </c>
    </row>
    <row r="5" spans="1:6" ht="20.25" customHeight="1">
      <c r="A5" s="10" t="s">
        <v>0</v>
      </c>
      <c r="B5" s="9"/>
      <c r="C5" s="8"/>
      <c r="D5" s="8"/>
      <c r="E5" s="15">
        <f>SUM(E6:E24)</f>
        <v>963137.9</v>
      </c>
      <c r="F5" s="8"/>
    </row>
    <row r="6" spans="1:6" ht="85.5" customHeight="1">
      <c r="A6" s="1" t="s">
        <v>29</v>
      </c>
      <c r="B6" s="11">
        <v>69180.1</v>
      </c>
      <c r="C6" s="12">
        <v>20000</v>
      </c>
      <c r="D6" s="12">
        <v>25500</v>
      </c>
      <c r="E6" s="12">
        <v>19271.1</v>
      </c>
      <c r="F6" s="16" t="s">
        <v>44</v>
      </c>
    </row>
    <row r="7" spans="1:6" ht="51" customHeight="1">
      <c r="A7" s="2" t="s">
        <v>30</v>
      </c>
      <c r="B7" s="12">
        <v>122647.7</v>
      </c>
      <c r="C7" s="12">
        <v>30000</v>
      </c>
      <c r="D7" s="12"/>
      <c r="E7" s="12">
        <v>85515.3</v>
      </c>
      <c r="F7" s="16" t="s">
        <v>48</v>
      </c>
    </row>
    <row r="8" spans="1:6" ht="45">
      <c r="A8" s="2" t="s">
        <v>4</v>
      </c>
      <c r="B8" s="12">
        <v>58992.4</v>
      </c>
      <c r="C8" s="12"/>
      <c r="D8" s="12"/>
      <c r="E8" s="12">
        <v>15000</v>
      </c>
      <c r="F8" s="16" t="s">
        <v>45</v>
      </c>
    </row>
    <row r="9" spans="1:6" ht="45">
      <c r="A9" s="2" t="s">
        <v>5</v>
      </c>
      <c r="B9" s="12">
        <v>63681.2</v>
      </c>
      <c r="C9" s="12"/>
      <c r="D9" s="12"/>
      <c r="E9" s="12">
        <v>60497.1</v>
      </c>
      <c r="F9" s="16" t="s">
        <v>46</v>
      </c>
    </row>
    <row r="10" spans="1:6" ht="60" customHeight="1">
      <c r="A10" s="1" t="s">
        <v>31</v>
      </c>
      <c r="B10" s="12">
        <v>35219.4</v>
      </c>
      <c r="C10" s="12"/>
      <c r="D10" s="12"/>
      <c r="E10" s="12">
        <v>35219.4</v>
      </c>
      <c r="F10" s="16" t="s">
        <v>47</v>
      </c>
    </row>
    <row r="11" spans="1:6" ht="52.5" customHeight="1">
      <c r="A11" s="2" t="s">
        <v>6</v>
      </c>
      <c r="B11" s="12">
        <v>19755.6</v>
      </c>
      <c r="C11" s="12">
        <v>10000</v>
      </c>
      <c r="D11" s="12"/>
      <c r="E11" s="12">
        <v>6553</v>
      </c>
      <c r="F11" s="16" t="s">
        <v>49</v>
      </c>
    </row>
    <row r="12" spans="1:6" ht="68.25" customHeight="1">
      <c r="A12" s="1" t="s">
        <v>7</v>
      </c>
      <c r="B12" s="12">
        <v>16109.9</v>
      </c>
      <c r="C12" s="12">
        <v>15000</v>
      </c>
      <c r="D12" s="12"/>
      <c r="E12" s="12">
        <v>596.9</v>
      </c>
      <c r="F12" s="16" t="s">
        <v>50</v>
      </c>
    </row>
    <row r="13" spans="1:6" ht="64.5" customHeight="1">
      <c r="A13" s="2" t="s">
        <v>8</v>
      </c>
      <c r="B13" s="12">
        <v>134458.8</v>
      </c>
      <c r="C13" s="12"/>
      <c r="D13" s="12"/>
      <c r="E13" s="12">
        <v>114000</v>
      </c>
      <c r="F13" s="16" t="s">
        <v>51</v>
      </c>
    </row>
    <row r="14" spans="1:6" ht="60">
      <c r="A14" s="2" t="s">
        <v>52</v>
      </c>
      <c r="B14" s="12">
        <v>13297.2</v>
      </c>
      <c r="C14" s="12">
        <v>7000</v>
      </c>
      <c r="D14" s="12"/>
      <c r="E14" s="12">
        <v>5552.2</v>
      </c>
      <c r="F14" s="16" t="s">
        <v>9</v>
      </c>
    </row>
    <row r="15" spans="1:6" ht="45">
      <c r="A15" s="1" t="s">
        <v>32</v>
      </c>
      <c r="B15" s="12">
        <v>29142.8</v>
      </c>
      <c r="C15" s="12">
        <v>12000</v>
      </c>
      <c r="D15" s="12"/>
      <c r="E15" s="12">
        <v>14885.7</v>
      </c>
      <c r="F15" s="16" t="s">
        <v>53</v>
      </c>
    </row>
    <row r="16" spans="1:6" ht="59.25" customHeight="1">
      <c r="A16" s="1" t="s">
        <v>33</v>
      </c>
      <c r="B16" s="12">
        <v>96545.8</v>
      </c>
      <c r="C16" s="12">
        <v>18000</v>
      </c>
      <c r="D16" s="12"/>
      <c r="E16" s="12">
        <v>25422.9</v>
      </c>
      <c r="F16" s="16" t="s">
        <v>54</v>
      </c>
    </row>
    <row r="17" spans="1:6" ht="60">
      <c r="A17" s="1" t="s">
        <v>10</v>
      </c>
      <c r="B17" s="12">
        <v>144427.7</v>
      </c>
      <c r="C17" s="12"/>
      <c r="D17" s="12"/>
      <c r="E17" s="12">
        <v>72213.9</v>
      </c>
      <c r="F17" s="16" t="s">
        <v>55</v>
      </c>
    </row>
    <row r="18" spans="1:6" ht="95.25" customHeight="1">
      <c r="A18" s="1" t="s">
        <v>11</v>
      </c>
      <c r="B18" s="12">
        <v>108472.7</v>
      </c>
      <c r="C18" s="12"/>
      <c r="D18" s="12"/>
      <c r="E18" s="12">
        <v>54236.4</v>
      </c>
      <c r="F18" s="16" t="s">
        <v>56</v>
      </c>
    </row>
    <row r="19" spans="1:6" ht="109.5" customHeight="1">
      <c r="A19" s="1" t="s">
        <v>12</v>
      </c>
      <c r="B19" s="12">
        <v>98935.1</v>
      </c>
      <c r="C19" s="12"/>
      <c r="D19" s="12"/>
      <c r="E19" s="12">
        <v>49467.6</v>
      </c>
      <c r="F19" s="16" t="s">
        <v>57</v>
      </c>
    </row>
    <row r="20" spans="1:6" ht="51" customHeight="1">
      <c r="A20" s="1" t="s">
        <v>34</v>
      </c>
      <c r="B20" s="12">
        <v>136285</v>
      </c>
      <c r="C20" s="12">
        <v>18000</v>
      </c>
      <c r="D20" s="12"/>
      <c r="E20" s="12">
        <v>68142.5</v>
      </c>
      <c r="F20" s="16" t="s">
        <v>58</v>
      </c>
    </row>
    <row r="21" spans="1:6" ht="64.5" customHeight="1">
      <c r="A21" s="1" t="s">
        <v>60</v>
      </c>
      <c r="B21" s="12">
        <v>106880.7</v>
      </c>
      <c r="C21" s="12"/>
      <c r="D21" s="12"/>
      <c r="E21" s="12">
        <v>92665.5</v>
      </c>
      <c r="F21" s="16" t="s">
        <v>59</v>
      </c>
    </row>
    <row r="22" spans="1:6" ht="51.75" customHeight="1">
      <c r="A22" s="1" t="s">
        <v>13</v>
      </c>
      <c r="B22" s="12">
        <v>118014.8</v>
      </c>
      <c r="C22" s="12"/>
      <c r="D22" s="12"/>
      <c r="E22" s="12">
        <v>107039.4</v>
      </c>
      <c r="F22" s="16" t="s">
        <v>61</v>
      </c>
    </row>
    <row r="23" spans="1:6" ht="45">
      <c r="A23" s="1" t="s">
        <v>35</v>
      </c>
      <c r="B23" s="12">
        <v>52654.6</v>
      </c>
      <c r="C23" s="12"/>
      <c r="D23" s="12"/>
      <c r="E23" s="12">
        <v>49521.9</v>
      </c>
      <c r="F23" s="16" t="s">
        <v>62</v>
      </c>
    </row>
    <row r="24" spans="1:6" ht="34.5" customHeight="1">
      <c r="A24" s="1" t="s">
        <v>14</v>
      </c>
      <c r="B24" s="12">
        <v>91933.8</v>
      </c>
      <c r="C24" s="12"/>
      <c r="D24" s="12"/>
      <c r="E24" s="12">
        <v>87337.1</v>
      </c>
      <c r="F24" s="16" t="s">
        <v>63</v>
      </c>
    </row>
    <row r="25" spans="1:6" ht="15.75">
      <c r="A25" s="10" t="s">
        <v>15</v>
      </c>
      <c r="B25" s="12"/>
      <c r="C25" s="12"/>
      <c r="D25" s="12"/>
      <c r="E25" s="17">
        <f>SUM(E26:E29)</f>
        <v>47228.9</v>
      </c>
      <c r="F25" s="16"/>
    </row>
    <row r="26" spans="1:6" ht="45">
      <c r="A26" s="1" t="s">
        <v>39</v>
      </c>
      <c r="B26" s="12">
        <f>135759.1-124970.7</f>
        <v>10788.400000000009</v>
      </c>
      <c r="C26" s="12"/>
      <c r="D26" s="12"/>
      <c r="E26" s="12">
        <v>10788.4</v>
      </c>
      <c r="F26" s="16" t="s">
        <v>64</v>
      </c>
    </row>
    <row r="27" spans="1:6" ht="60">
      <c r="A27" s="1" t="s">
        <v>40</v>
      </c>
      <c r="B27" s="12">
        <f>115754.7-56754.7</f>
        <v>59000</v>
      </c>
      <c r="C27" s="12">
        <v>5000</v>
      </c>
      <c r="D27" s="12"/>
      <c r="E27" s="12">
        <v>27300</v>
      </c>
      <c r="F27" s="16" t="s">
        <v>65</v>
      </c>
    </row>
    <row r="28" spans="1:6" ht="75">
      <c r="A28" s="1" t="s">
        <v>41</v>
      </c>
      <c r="B28" s="12">
        <v>14624.1</v>
      </c>
      <c r="C28" s="12"/>
      <c r="D28" s="12"/>
      <c r="E28" s="12">
        <v>7312</v>
      </c>
      <c r="F28" s="16" t="s">
        <v>67</v>
      </c>
    </row>
    <row r="29" spans="1:6" ht="30">
      <c r="A29" s="1" t="s">
        <v>42</v>
      </c>
      <c r="B29" s="12">
        <f>20030-17200</f>
        <v>2830</v>
      </c>
      <c r="C29" s="12"/>
      <c r="D29" s="12"/>
      <c r="E29" s="12">
        <v>1828.5</v>
      </c>
      <c r="F29" s="16" t="s">
        <v>66</v>
      </c>
    </row>
    <row r="30" spans="1:6" ht="15.75">
      <c r="A30" s="10" t="s">
        <v>16</v>
      </c>
      <c r="B30" s="12"/>
      <c r="C30" s="12"/>
      <c r="D30" s="12"/>
      <c r="E30" s="17">
        <f>SUM(E31:E41)</f>
        <v>336606.89999999997</v>
      </c>
      <c r="F30" s="16"/>
    </row>
    <row r="31" spans="1:6" ht="48.75" customHeight="1">
      <c r="A31" s="1" t="s">
        <v>17</v>
      </c>
      <c r="B31" s="12">
        <f>278178.9-223003</f>
        <v>55175.90000000002</v>
      </c>
      <c r="C31" s="12">
        <v>10000</v>
      </c>
      <c r="D31" s="12"/>
      <c r="E31" s="12">
        <v>45175.9</v>
      </c>
      <c r="F31" s="16" t="s">
        <v>68</v>
      </c>
    </row>
    <row r="32" spans="1:6" ht="30">
      <c r="A32" s="1" t="s">
        <v>38</v>
      </c>
      <c r="B32" s="12">
        <f>152207-25000</f>
        <v>127207</v>
      </c>
      <c r="C32" s="12">
        <v>28500</v>
      </c>
      <c r="D32" s="12">
        <v>20000</v>
      </c>
      <c r="E32" s="12">
        <v>20000</v>
      </c>
      <c r="F32" s="16" t="s">
        <v>69</v>
      </c>
    </row>
    <row r="33" spans="1:6" ht="45">
      <c r="A33" s="3" t="s">
        <v>18</v>
      </c>
      <c r="B33" s="12">
        <f>44346-31900</f>
        <v>12446</v>
      </c>
      <c r="C33" s="12"/>
      <c r="D33" s="12"/>
      <c r="E33" s="12">
        <v>12446</v>
      </c>
      <c r="F33" s="16" t="s">
        <v>68</v>
      </c>
    </row>
    <row r="34" spans="1:6" ht="30">
      <c r="A34" s="3" t="s">
        <v>19</v>
      </c>
      <c r="B34" s="12">
        <f>56998.9-20000</f>
        <v>36998.9</v>
      </c>
      <c r="C34" s="12"/>
      <c r="D34" s="12"/>
      <c r="E34" s="12">
        <v>36998.9</v>
      </c>
      <c r="F34" s="16" t="s">
        <v>68</v>
      </c>
    </row>
    <row r="35" spans="1:6" ht="30">
      <c r="A35" s="3" t="s">
        <v>20</v>
      </c>
      <c r="B35" s="12">
        <v>82876.5</v>
      </c>
      <c r="C35" s="12"/>
      <c r="D35" s="12">
        <v>8421</v>
      </c>
      <c r="E35" s="12">
        <v>71455.5</v>
      </c>
      <c r="F35" s="16" t="s">
        <v>69</v>
      </c>
    </row>
    <row r="36" spans="1:6" ht="30">
      <c r="A36" s="4" t="s">
        <v>21</v>
      </c>
      <c r="B36" s="12">
        <f>135071.5-56883.8</f>
        <v>78187.7</v>
      </c>
      <c r="C36" s="12"/>
      <c r="D36" s="12"/>
      <c r="E36" s="12">
        <v>78187.7</v>
      </c>
      <c r="F36" s="16" t="s">
        <v>68</v>
      </c>
    </row>
    <row r="37" spans="1:6" ht="45">
      <c r="A37" s="4" t="s">
        <v>22</v>
      </c>
      <c r="B37" s="12"/>
      <c r="C37" s="12"/>
      <c r="D37" s="12"/>
      <c r="E37" s="12">
        <v>3720.6</v>
      </c>
      <c r="F37" s="16"/>
    </row>
    <row r="38" spans="1:6" ht="45">
      <c r="A38" s="4" t="s">
        <v>43</v>
      </c>
      <c r="B38" s="12">
        <f>14068.8-13178</f>
        <v>890.7999999999993</v>
      </c>
      <c r="C38" s="12"/>
      <c r="D38" s="12"/>
      <c r="E38" s="12">
        <v>890.8</v>
      </c>
      <c r="F38" s="16" t="s">
        <v>68</v>
      </c>
    </row>
    <row r="39" spans="1:6" ht="48" customHeight="1">
      <c r="A39" s="6" t="s">
        <v>23</v>
      </c>
      <c r="B39" s="12">
        <f>146021-26289.5</f>
        <v>119731.5</v>
      </c>
      <c r="C39" s="12"/>
      <c r="D39" s="12">
        <v>50000</v>
      </c>
      <c r="E39" s="12">
        <v>49731.5</v>
      </c>
      <c r="F39" s="16" t="s">
        <v>70</v>
      </c>
    </row>
    <row r="40" spans="1:6" ht="37.5" customHeight="1">
      <c r="A40" s="5" t="s">
        <v>24</v>
      </c>
      <c r="B40" s="12">
        <v>36178.2</v>
      </c>
      <c r="C40" s="12"/>
      <c r="D40" s="12">
        <v>20000</v>
      </c>
      <c r="E40" s="12">
        <v>10000</v>
      </c>
      <c r="F40" s="16"/>
    </row>
    <row r="41" spans="1:6" ht="45">
      <c r="A41" s="3" t="s">
        <v>36</v>
      </c>
      <c r="B41" s="12"/>
      <c r="C41" s="12"/>
      <c r="D41" s="12"/>
      <c r="E41" s="12">
        <v>8000</v>
      </c>
      <c r="F41" s="16" t="s">
        <v>37</v>
      </c>
    </row>
  </sheetData>
  <sheetProtection/>
  <mergeCells count="1">
    <mergeCell ref="A2:F2"/>
  </mergeCells>
  <printOptions/>
  <pageMargins left="0.7874015748031497" right="0.1968503937007874" top="0.3937007874015748" bottom="0.3937007874015748" header="0.1968503937007874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economy53</dc:creator>
  <cp:keywords/>
  <dc:description/>
  <cp:lastModifiedBy>economy57</cp:lastModifiedBy>
  <cp:lastPrinted>2013-01-28T11:03:47Z</cp:lastPrinted>
  <dcterms:created xsi:type="dcterms:W3CDTF">2013-01-28T05:49:49Z</dcterms:created>
  <dcterms:modified xsi:type="dcterms:W3CDTF">2013-01-28T11:04:35Z</dcterms:modified>
  <cp:category/>
  <cp:version/>
  <cp:contentType/>
  <cp:contentStatus/>
</cp:coreProperties>
</file>