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'1'!$A$1:$AI$35</definedName>
  </definedNames>
  <calcPr fullCalcOnLoad="1"/>
</workbook>
</file>

<file path=xl/sharedStrings.xml><?xml version="1.0" encoding="utf-8"?>
<sst xmlns="http://schemas.openxmlformats.org/spreadsheetml/2006/main" count="291" uniqueCount="108">
  <si>
    <t>Задолженность по зарплате, млн.руб</t>
  </si>
  <si>
    <t>Уровень безработицы,%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</si>
  <si>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</si>
  <si>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</si>
  <si>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</si>
  <si>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</si>
  <si>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</si>
  <si>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</si>
  <si>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</si>
  <si>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</si>
  <si>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</si>
  <si>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</si>
  <si>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</si>
  <si>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</si>
  <si>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</si>
  <si>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</si>
  <si>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</si>
  <si>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</si>
  <si>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</si>
  <si>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</si>
  <si>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</si>
  <si>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</si>
  <si>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</si>
  <si>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</si>
  <si>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</si>
  <si>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</si>
  <si>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</si>
  <si>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</si>
  <si>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Всего по республике</t>
  </si>
  <si>
    <t>* - в действующих ценах</t>
  </si>
  <si>
    <t>** - в сопоставимых ценах</t>
  </si>
  <si>
    <t>-</t>
  </si>
  <si>
    <t>Ввод в действие жилых домов, кв.м</t>
  </si>
  <si>
    <t>Наименование</t>
  </si>
  <si>
    <t>Оборот розничной торговли организаций,  не относящихся к  субъектам малого предпринимательства, млн.рублей</t>
  </si>
  <si>
    <t>в % к началу года</t>
  </si>
  <si>
    <t>Численность зарегистрированных безработных , чел.</t>
  </si>
  <si>
    <t>Инвестиции в основной капитал по крупным организациям, млн. руб.</t>
  </si>
  <si>
    <t>2,1*</t>
  </si>
  <si>
    <t>* - к численности экономически активного населения</t>
  </si>
  <si>
    <t>112,7*/-**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</si>
  <si>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</si>
  <si>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</si>
  <si>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</si>
  <si>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</si>
  <si>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1,99*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</si>
  <si>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</si>
  <si>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</si>
  <si>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</si>
  <si>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</si>
  <si>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</si>
  <si>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</si>
  <si>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</si>
  <si>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</si>
  <si>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</si>
  <si>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100,0</t>
  </si>
  <si>
    <t>на 1 января 2012 г.</t>
  </si>
  <si>
    <t>отклонение к 01.01.12 г.</t>
  </si>
  <si>
    <t>январь-апрель 2012 г.</t>
  </si>
  <si>
    <t>86,9</t>
  </si>
  <si>
    <t>103,5</t>
  </si>
  <si>
    <t>январь-апрель 2011 г.</t>
  </si>
  <si>
    <t>100,6</t>
  </si>
  <si>
    <t>102,2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</si>
  <si>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видам деятельности: "Добыча полезных ископаемых", "Обрабатывающие производства", "Производство и распределение электроэнергии,газа и воды", млн.руб.</t>
  </si>
  <si>
    <t xml:space="preserve"> январь-июнь 2012 г. </t>
  </si>
  <si>
    <t>в % к январю-июню 2011 г.</t>
  </si>
  <si>
    <t>К</t>
  </si>
  <si>
    <t>январь-май 2012 г.</t>
  </si>
  <si>
    <t>в % к  январю-маю 2011 г.</t>
  </si>
  <si>
    <t>в январе-мае 2012 г.</t>
  </si>
  <si>
    <t>на 1 июля 2012 г.</t>
  </si>
  <si>
    <t>на конец июня 2012 г.</t>
  </si>
  <si>
    <t>в % к январю-июню  2011 г.</t>
  </si>
  <si>
    <t>85,2</t>
  </si>
  <si>
    <t>106,3</t>
  </si>
  <si>
    <t>101,7</t>
  </si>
  <si>
    <t>99,6</t>
  </si>
  <si>
    <t>109,8</t>
  </si>
  <si>
    <t>100,7</t>
  </si>
  <si>
    <t>120,7</t>
  </si>
  <si>
    <t>84,9</t>
  </si>
  <si>
    <t>75,2</t>
  </si>
  <si>
    <t>125,8</t>
  </si>
  <si>
    <t>115,9</t>
  </si>
  <si>
    <t>102,1</t>
  </si>
  <si>
    <t>в 2,5 р.</t>
  </si>
  <si>
    <t>100,1</t>
  </si>
  <si>
    <t>107,5</t>
  </si>
  <si>
    <t>104,1</t>
  </si>
  <si>
    <t>103,2</t>
  </si>
  <si>
    <t>21,5</t>
  </si>
  <si>
    <t>в % к январю-маю 2011г.</t>
  </si>
  <si>
    <t xml:space="preserve"> 76,5</t>
  </si>
  <si>
    <t xml:space="preserve"> 81,3</t>
  </si>
  <si>
    <t xml:space="preserve"> 80,5</t>
  </si>
  <si>
    <t>в 4,8 р.</t>
  </si>
  <si>
    <t xml:space="preserve"> 141,5</t>
  </si>
  <si>
    <t xml:space="preserve"> 91,1</t>
  </si>
  <si>
    <t xml:space="preserve"> 105,5</t>
  </si>
  <si>
    <t xml:space="preserve"> 37,7</t>
  </si>
  <si>
    <t xml:space="preserve"> 122,6</t>
  </si>
  <si>
    <t xml:space="preserve"> 82,9</t>
  </si>
  <si>
    <t xml:space="preserve"> 112,4</t>
  </si>
  <si>
    <t xml:space="preserve"> 68,3</t>
  </si>
  <si>
    <t>в 2,3 р.</t>
  </si>
  <si>
    <t xml:space="preserve"> 158,2</t>
  </si>
  <si>
    <t>Анализ социально - экономического развития муниципальных районов и городских округов Чувашской Республики за январь-июнь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</si>
</sst>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  <numFmt numFmtId="170" formatCode="[=0]&quot;-&quot;;#,##0"/>
    <numFmt numFmtId="171" formatCode="[=0]&quot;-&quot;;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Times New Roman Cyr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7"/>
      <name val="Arial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10"/>
      <name val="Arial Cyr"/>
      <family val="2"/>
    </font>
    <font>
      <sz val="7"/>
      <color indexed="10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0" fillId="0" borderId="0" applyBorder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164" fontId="12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indent="1"/>
    </xf>
    <xf numFmtId="3" fontId="13" fillId="0" borderId="0" xfId="0" applyNumberFormat="1" applyFont="1" applyFill="1" applyAlignment="1">
      <alignment horizontal="right" indent="1"/>
    </xf>
    <xf numFmtId="3" fontId="13" fillId="0" borderId="13" xfId="0" applyNumberFormat="1" applyFont="1" applyFill="1" applyBorder="1" applyAlignment="1">
      <alignment horizontal="right" indent="1"/>
    </xf>
    <xf numFmtId="168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>
      <alignment horizontal="center" vertical="top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164" fontId="52" fillId="33" borderId="14" xfId="0" applyNumberFormat="1" applyFont="1" applyFill="1" applyBorder="1" applyAlignment="1">
      <alignment horizontal="center" vertical="center" wrapText="1"/>
    </xf>
    <xf numFmtId="1" fontId="52" fillId="33" borderId="14" xfId="0" applyNumberFormat="1" applyFont="1" applyFill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165" fontId="3" fillId="35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166" fontId="3" fillId="33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52" fillId="33" borderId="14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 wrapText="1"/>
    </xf>
    <xf numFmtId="168" fontId="52" fillId="33" borderId="10" xfId="0" applyNumberFormat="1" applyFont="1" applyFill="1" applyBorder="1" applyAlignment="1">
      <alignment horizontal="center" vertical="center"/>
    </xf>
    <xf numFmtId="164" fontId="52" fillId="35" borderId="10" xfId="0" applyNumberFormat="1" applyFont="1" applyFill="1" applyBorder="1" applyAlignment="1">
      <alignment horizontal="center" vertical="center" wrapText="1"/>
    </xf>
    <xf numFmtId="168" fontId="52" fillId="33" borderId="14" xfId="0" applyNumberFormat="1" applyFont="1" applyFill="1" applyBorder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 wrapText="1"/>
    </xf>
    <xf numFmtId="169" fontId="52" fillId="33" borderId="14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4" fontId="3" fillId="35" borderId="12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/>
    </xf>
    <xf numFmtId="168" fontId="3" fillId="35" borderId="10" xfId="0" applyNumberFormat="1" applyFont="1" applyFill="1" applyBorder="1" applyAlignment="1">
      <alignment horizontal="center" vertical="center"/>
    </xf>
    <xf numFmtId="3" fontId="13" fillId="35" borderId="0" xfId="0" applyNumberFormat="1" applyFont="1" applyFill="1" applyAlignment="1">
      <alignment horizontal="right" indent="1"/>
    </xf>
    <xf numFmtId="168" fontId="9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/>
    </xf>
    <xf numFmtId="168" fontId="3" fillId="35" borderId="10" xfId="0" applyNumberFormat="1" applyFont="1" applyFill="1" applyBorder="1" applyAlignment="1">
      <alignment horizontal="center"/>
    </xf>
    <xf numFmtId="166" fontId="3" fillId="35" borderId="10" xfId="52" applyNumberFormat="1" applyFont="1" applyFill="1" applyBorder="1" applyAlignment="1">
      <alignment horizontal="center" vertical="center" wrapText="1"/>
      <protection/>
    </xf>
    <xf numFmtId="2" fontId="3" fillId="35" borderId="14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 vertical="center" wrapText="1"/>
    </xf>
    <xf numFmtId="164" fontId="3" fillId="35" borderId="15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/>
    </xf>
    <xf numFmtId="2" fontId="52" fillId="35" borderId="0" xfId="0" applyNumberFormat="1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164" fontId="52" fillId="33" borderId="12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wrapText="1"/>
    </xf>
    <xf numFmtId="2" fontId="52" fillId="33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wrapText="1"/>
    </xf>
    <xf numFmtId="164" fontId="52" fillId="33" borderId="12" xfId="0" applyNumberFormat="1" applyFont="1" applyFill="1" applyBorder="1" applyAlignment="1">
      <alignment horizontal="center" vertical="center"/>
    </xf>
    <xf numFmtId="164" fontId="52" fillId="35" borderId="10" xfId="0" applyNumberFormat="1" applyFont="1" applyFill="1" applyBorder="1" applyAlignment="1">
      <alignment horizontal="center" wrapText="1"/>
    </xf>
    <xf numFmtId="164" fontId="52" fillId="33" borderId="10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wrapText="1"/>
    </xf>
    <xf numFmtId="3" fontId="13" fillId="35" borderId="10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33" borderId="0" xfId="0" applyNumberFormat="1" applyFont="1" applyFill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5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7"/>
  <sheetViews>
    <sheetView tabSelected="1" view="pageBreakPreview" zoomScale="115" zoomScaleNormal="115" zoomScaleSheetLayoutView="115" zoomScalePageLayoutView="55" workbookViewId="0" topLeftCell="A1">
      <selection activeCell="E2" sqref="E2:H3"/>
    </sheetView>
  </sheetViews>
  <sheetFormatPr defaultColWidth="9.00390625" defaultRowHeight="12.75"/>
  <cols>
    <col min="1" max="1" width="24.125" style="2" customWidth="1"/>
    <col min="2" max="2" width="12.625" style="2" customWidth="1"/>
    <col min="3" max="3" width="6.75390625" style="2" hidden="1" customWidth="1"/>
    <col min="4" max="4" width="12.625" style="2" customWidth="1"/>
    <col min="5" max="5" width="11.75390625" style="2" customWidth="1"/>
    <col min="6" max="7" width="10.75390625" style="2" hidden="1" customWidth="1"/>
    <col min="8" max="8" width="11.75390625" style="2" customWidth="1"/>
    <col min="9" max="9" width="11.75390625" style="42" customWidth="1"/>
    <col min="10" max="11" width="10.75390625" style="42" hidden="1" customWidth="1"/>
    <col min="12" max="12" width="11.75390625" style="42" customWidth="1"/>
    <col min="13" max="14" width="10.75390625" style="2" hidden="1" customWidth="1"/>
    <col min="15" max="15" width="11.75390625" style="2" customWidth="1"/>
    <col min="16" max="16" width="10.75390625" style="2" hidden="1" customWidth="1"/>
    <col min="17" max="17" width="11.75390625" style="2" customWidth="1"/>
    <col min="18" max="18" width="19.125" style="2" customWidth="1"/>
    <col min="19" max="20" width="10.75390625" style="2" customWidth="1"/>
    <col min="21" max="21" width="9.00390625" style="2" customWidth="1"/>
    <col min="22" max="22" width="9.125" style="2" customWidth="1"/>
    <col min="23" max="23" width="9.375" style="2" customWidth="1"/>
    <col min="24" max="24" width="9.75390625" style="2" customWidth="1"/>
    <col min="25" max="25" width="9.375" style="2" customWidth="1"/>
    <col min="26" max="26" width="9.625" style="2" customWidth="1"/>
    <col min="27" max="29" width="10.75390625" style="2" customWidth="1"/>
    <col min="30" max="30" width="8.00390625" style="2" hidden="1" customWidth="1"/>
    <col min="31" max="31" width="14.375" style="2" hidden="1" customWidth="1"/>
    <col min="32" max="32" width="7.125" style="2" hidden="1" customWidth="1"/>
    <col min="33" max="35" width="7.625" style="2" hidden="1" customWidth="1"/>
    <col min="36" max="16384" width="9.125" style="2" customWidth="1"/>
  </cols>
  <sheetData>
    <row r="1" spans="1:49" ht="17.25" customHeight="1">
      <c r="A1" s="147" t="s">
        <v>107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93" ht="38.25" customHeight="1">
      <c r="A2" s="138" t="s">
        <v>33</v>
      </c>
      <c r="B2" s="141" t="s">
        <v>64</v>
      </c>
      <c r="C2" s="142"/>
      <c r="D2" s="143"/>
      <c r="E2" s="137" t="s">
        <v>34</v>
      </c>
      <c r="F2" s="137"/>
      <c r="G2" s="137"/>
      <c r="H2" s="137"/>
      <c r="I2" s="137" t="s">
        <v>41</v>
      </c>
      <c r="J2" s="137"/>
      <c r="K2" s="137"/>
      <c r="L2" s="137"/>
      <c r="M2" s="137" t="s">
        <v>42</v>
      </c>
      <c r="N2" s="137"/>
      <c r="O2" s="137" t="s">
        <v>43</v>
      </c>
      <c r="P2" s="137"/>
      <c r="Q2" s="137"/>
      <c r="R2" s="138" t="s">
        <v>33</v>
      </c>
      <c r="S2" s="137" t="s">
        <v>44</v>
      </c>
      <c r="T2" s="137"/>
      <c r="U2" s="149" t="s">
        <v>0</v>
      </c>
      <c r="V2" s="150"/>
      <c r="W2" s="151"/>
      <c r="X2" s="149" t="s">
        <v>1</v>
      </c>
      <c r="Y2" s="150"/>
      <c r="Z2" s="151"/>
      <c r="AA2" s="155" t="s">
        <v>36</v>
      </c>
      <c r="AB2" s="137" t="s">
        <v>32</v>
      </c>
      <c r="AC2" s="137"/>
      <c r="AD2" s="3"/>
      <c r="AE2" s="138" t="s">
        <v>33</v>
      </c>
      <c r="AF2" s="137" t="s">
        <v>37</v>
      </c>
      <c r="AG2" s="137"/>
      <c r="AH2" s="137"/>
      <c r="AI2" s="137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</row>
    <row r="3" spans="1:93" ht="68.25" customHeight="1">
      <c r="A3" s="139"/>
      <c r="B3" s="144"/>
      <c r="C3" s="145"/>
      <c r="D3" s="146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9"/>
      <c r="S3" s="137"/>
      <c r="T3" s="137"/>
      <c r="U3" s="152"/>
      <c r="V3" s="153"/>
      <c r="W3" s="154"/>
      <c r="X3" s="152"/>
      <c r="Y3" s="153"/>
      <c r="Z3" s="154"/>
      <c r="AA3" s="156"/>
      <c r="AB3" s="137"/>
      <c r="AC3" s="137"/>
      <c r="AD3" s="3"/>
      <c r="AE3" s="139"/>
      <c r="AF3" s="137"/>
      <c r="AG3" s="137"/>
      <c r="AH3" s="137"/>
      <c r="AI3" s="137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5"/>
      <c r="CK3" s="5"/>
      <c r="CL3" s="5"/>
      <c r="CM3" s="5"/>
      <c r="CN3" s="5"/>
      <c r="CO3" s="5"/>
    </row>
    <row r="4" spans="1:93" ht="26.25" customHeight="1">
      <c r="A4" s="140"/>
      <c r="B4" s="51" t="s">
        <v>65</v>
      </c>
      <c r="C4" s="51"/>
      <c r="D4" s="51" t="s">
        <v>66</v>
      </c>
      <c r="E4" s="51" t="s">
        <v>65</v>
      </c>
      <c r="F4" s="51"/>
      <c r="G4" s="51"/>
      <c r="H4" s="51" t="s">
        <v>66</v>
      </c>
      <c r="I4" s="131" t="s">
        <v>68</v>
      </c>
      <c r="J4" s="131"/>
      <c r="K4" s="131"/>
      <c r="L4" s="132" t="s">
        <v>69</v>
      </c>
      <c r="M4" s="131" t="s">
        <v>58</v>
      </c>
      <c r="N4" s="132" t="s">
        <v>61</v>
      </c>
      <c r="O4" s="131" t="s">
        <v>70</v>
      </c>
      <c r="P4" s="133"/>
      <c r="Q4" s="134" t="s">
        <v>92</v>
      </c>
      <c r="R4" s="140"/>
      <c r="S4" s="131" t="s">
        <v>68</v>
      </c>
      <c r="T4" s="51" t="s">
        <v>69</v>
      </c>
      <c r="U4" s="51" t="s">
        <v>71</v>
      </c>
      <c r="V4" s="132" t="s">
        <v>56</v>
      </c>
      <c r="W4" s="51" t="s">
        <v>35</v>
      </c>
      <c r="X4" s="135" t="s">
        <v>71</v>
      </c>
      <c r="Y4" s="136" t="s">
        <v>56</v>
      </c>
      <c r="Z4" s="51" t="s">
        <v>57</v>
      </c>
      <c r="AA4" s="136" t="s">
        <v>72</v>
      </c>
      <c r="AB4" s="51" t="s">
        <v>65</v>
      </c>
      <c r="AC4" s="51" t="s">
        <v>73</v>
      </c>
      <c r="AD4" s="6"/>
      <c r="AE4" s="140"/>
      <c r="AF4" s="6" t="s">
        <v>53</v>
      </c>
      <c r="AG4" s="6"/>
      <c r="AH4" s="6"/>
      <c r="AI4" s="6" t="s">
        <v>54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5"/>
      <c r="CK4" s="5"/>
      <c r="CL4" s="5"/>
      <c r="CM4" s="5"/>
      <c r="CN4" s="5"/>
      <c r="CO4" s="5"/>
    </row>
    <row r="5" spans="1:87" ht="9.75" customHeight="1">
      <c r="A5" s="64" t="s">
        <v>2</v>
      </c>
      <c r="B5" s="40">
        <f>C5/1000</f>
        <v>10.722100000000001</v>
      </c>
      <c r="C5" s="40">
        <v>10722.1</v>
      </c>
      <c r="D5" s="96">
        <v>106.5</v>
      </c>
      <c r="E5" s="49">
        <f>F5</f>
        <v>1.432</v>
      </c>
      <c r="F5" s="39">
        <f>G5/1000</f>
        <v>1.432</v>
      </c>
      <c r="G5" s="46">
        <v>1432</v>
      </c>
      <c r="H5" s="57">
        <v>101.1</v>
      </c>
      <c r="I5" s="43" t="str">
        <f>J5</f>
        <v>К</v>
      </c>
      <c r="J5" s="43" t="s">
        <v>67</v>
      </c>
      <c r="K5" s="126" t="s">
        <v>67</v>
      </c>
      <c r="L5" s="43" t="s">
        <v>67</v>
      </c>
      <c r="M5" s="119">
        <v>50</v>
      </c>
      <c r="N5" s="52">
        <v>100</v>
      </c>
      <c r="O5" s="59">
        <v>2473</v>
      </c>
      <c r="P5" s="3">
        <v>2582</v>
      </c>
      <c r="Q5" s="39">
        <f>O5/P5*100</f>
        <v>95.77846630518978</v>
      </c>
      <c r="R5" s="64" t="s">
        <v>2</v>
      </c>
      <c r="S5" s="60">
        <v>9357.6</v>
      </c>
      <c r="T5" s="43">
        <v>121.3</v>
      </c>
      <c r="U5" s="63">
        <v>3.649</v>
      </c>
      <c r="V5" s="61" t="s">
        <v>31</v>
      </c>
      <c r="W5" s="65" t="s">
        <v>31</v>
      </c>
      <c r="X5" s="68">
        <v>0.6712839637719766</v>
      </c>
      <c r="Y5" s="67">
        <v>0.7349385939464268</v>
      </c>
      <c r="Z5" s="69">
        <f>X5-Y5</f>
        <v>-0.06365463017445017</v>
      </c>
      <c r="AA5" s="70">
        <v>63</v>
      </c>
      <c r="AB5" s="72">
        <v>7472</v>
      </c>
      <c r="AC5" s="66" t="s">
        <v>74</v>
      </c>
      <c r="AD5" s="31" t="s">
        <v>31</v>
      </c>
      <c r="AE5" s="32" t="s">
        <v>2</v>
      </c>
      <c r="AF5" s="33">
        <v>33.567</v>
      </c>
      <c r="AG5" s="34">
        <f>AH5/1000</f>
        <v>33.567</v>
      </c>
      <c r="AH5" s="28">
        <v>33567</v>
      </c>
      <c r="AI5" s="106">
        <v>85.5</v>
      </c>
      <c r="AJ5" s="109"/>
      <c r="AK5" s="7"/>
      <c r="AL5" s="7"/>
      <c r="AM5" s="7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ht="9.75" customHeight="1">
      <c r="A6" s="64" t="s">
        <v>3</v>
      </c>
      <c r="B6" s="40" t="s">
        <v>67</v>
      </c>
      <c r="C6" s="40" t="s">
        <v>67</v>
      </c>
      <c r="D6" s="96" t="s">
        <v>67</v>
      </c>
      <c r="E6" s="49">
        <f aca="true" t="shared" si="0" ref="E6:E29">F6</f>
        <v>210.4405</v>
      </c>
      <c r="F6" s="39">
        <f aca="true" t="shared" si="1" ref="F6:F31">G6/1000</f>
        <v>210.4405</v>
      </c>
      <c r="G6" s="46">
        <v>210440.5</v>
      </c>
      <c r="H6" s="57">
        <v>100.6</v>
      </c>
      <c r="I6" s="43">
        <f aca="true" t="shared" si="2" ref="I6:I31">J6</f>
        <v>7.1</v>
      </c>
      <c r="J6" s="43">
        <f aca="true" t="shared" si="3" ref="J6:J31">K6/1000</f>
        <v>7.1</v>
      </c>
      <c r="K6" s="126">
        <v>7100</v>
      </c>
      <c r="L6" s="43" t="s">
        <v>93</v>
      </c>
      <c r="M6" s="119" t="s">
        <v>31</v>
      </c>
      <c r="N6" s="121" t="s">
        <v>31</v>
      </c>
      <c r="O6" s="59">
        <v>1972</v>
      </c>
      <c r="P6" s="3">
        <v>2071</v>
      </c>
      <c r="Q6" s="39">
        <f aca="true" t="shared" si="4" ref="Q6:Q31">O6/P6*100</f>
        <v>95.21970062771608</v>
      </c>
      <c r="R6" s="64" t="s">
        <v>3</v>
      </c>
      <c r="S6" s="60">
        <v>11456.7</v>
      </c>
      <c r="T6" s="43">
        <v>122.3</v>
      </c>
      <c r="U6" s="63" t="s">
        <v>31</v>
      </c>
      <c r="V6" s="62" t="s">
        <v>31</v>
      </c>
      <c r="W6" s="65" t="s">
        <v>31</v>
      </c>
      <c r="X6" s="68">
        <v>0.43619395414891454</v>
      </c>
      <c r="Y6" s="67">
        <v>0.5226149752945648</v>
      </c>
      <c r="Z6" s="69">
        <f aca="true" t="shared" si="5" ref="Z6:Z31">X6-Y6</f>
        <v>-0.08642102114565026</v>
      </c>
      <c r="AA6" s="70">
        <v>43</v>
      </c>
      <c r="AB6" s="72">
        <v>5486</v>
      </c>
      <c r="AC6" s="66" t="s">
        <v>75</v>
      </c>
      <c r="AD6" s="31" t="s">
        <v>31</v>
      </c>
      <c r="AE6" s="32" t="s">
        <v>3</v>
      </c>
      <c r="AF6" s="26">
        <v>12.571</v>
      </c>
      <c r="AG6" s="34">
        <f aca="true" t="shared" si="6" ref="AG6:AG25">AH6/1000</f>
        <v>12.571</v>
      </c>
      <c r="AH6" s="28">
        <v>12571</v>
      </c>
      <c r="AI6" s="106">
        <v>113</v>
      </c>
      <c r="AJ6" s="109"/>
      <c r="AK6" s="7"/>
      <c r="AL6" s="7"/>
      <c r="AM6" s="7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ht="9.75" customHeight="1">
      <c r="A7" s="64" t="s">
        <v>4</v>
      </c>
      <c r="B7" s="40">
        <f aca="true" t="shared" si="7" ref="B7:B31">C7/1000</f>
        <v>12.553700000000001</v>
      </c>
      <c r="C7" s="40">
        <v>12553.7</v>
      </c>
      <c r="D7" s="77">
        <v>94</v>
      </c>
      <c r="E7" s="49">
        <f t="shared" si="0"/>
        <v>223.902</v>
      </c>
      <c r="F7" s="39">
        <f t="shared" si="1"/>
        <v>223.902</v>
      </c>
      <c r="G7" s="46">
        <v>223902</v>
      </c>
      <c r="H7" s="57">
        <v>100.1</v>
      </c>
      <c r="I7" s="43">
        <f t="shared" si="2"/>
        <v>8.477</v>
      </c>
      <c r="J7" s="43">
        <f t="shared" si="3"/>
        <v>8.477</v>
      </c>
      <c r="K7" s="126">
        <v>8477</v>
      </c>
      <c r="L7" s="43" t="s">
        <v>94</v>
      </c>
      <c r="M7" s="119">
        <v>12.5</v>
      </c>
      <c r="N7" s="52">
        <v>12.5</v>
      </c>
      <c r="O7" s="59">
        <v>4320</v>
      </c>
      <c r="P7" s="3">
        <v>4347</v>
      </c>
      <c r="Q7" s="39">
        <f t="shared" si="4"/>
        <v>99.37888198757764</v>
      </c>
      <c r="R7" s="64" t="s">
        <v>4</v>
      </c>
      <c r="S7" s="60">
        <v>11233</v>
      </c>
      <c r="T7" s="43">
        <v>126.1</v>
      </c>
      <c r="U7" s="63" t="s">
        <v>31</v>
      </c>
      <c r="V7" s="62" t="s">
        <v>31</v>
      </c>
      <c r="W7" s="65" t="s">
        <v>31</v>
      </c>
      <c r="X7" s="68">
        <v>0.6541709195508955</v>
      </c>
      <c r="Y7" s="67">
        <v>0.7400388069130455</v>
      </c>
      <c r="Z7" s="69">
        <f t="shared" si="5"/>
        <v>-0.08586788736215001</v>
      </c>
      <c r="AA7" s="70">
        <v>141</v>
      </c>
      <c r="AB7" s="66">
        <v>8083</v>
      </c>
      <c r="AC7" s="66" t="s">
        <v>59</v>
      </c>
      <c r="AD7" s="31" t="s">
        <v>31</v>
      </c>
      <c r="AE7" s="32" t="s">
        <v>4</v>
      </c>
      <c r="AF7" s="26">
        <v>196.789</v>
      </c>
      <c r="AG7" s="34">
        <f t="shared" si="6"/>
        <v>196.789</v>
      </c>
      <c r="AH7" s="28">
        <v>196789</v>
      </c>
      <c r="AI7" s="106">
        <v>98.8</v>
      </c>
      <c r="AJ7" s="109"/>
      <c r="AK7" s="7"/>
      <c r="AL7" s="7"/>
      <c r="AM7" s="7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87" ht="9.75" customHeight="1">
      <c r="A8" s="64" t="s">
        <v>5</v>
      </c>
      <c r="B8" s="40">
        <f t="shared" si="7"/>
        <v>4759.0769</v>
      </c>
      <c r="C8" s="40">
        <v>4759076.9</v>
      </c>
      <c r="D8" s="96">
        <v>117.7</v>
      </c>
      <c r="E8" s="49">
        <f t="shared" si="0"/>
        <v>218.0481</v>
      </c>
      <c r="F8" s="39">
        <f t="shared" si="1"/>
        <v>218.0481</v>
      </c>
      <c r="G8" s="46">
        <v>218048.1</v>
      </c>
      <c r="H8" s="57">
        <v>101</v>
      </c>
      <c r="I8" s="43">
        <f t="shared" si="2"/>
        <v>24.995</v>
      </c>
      <c r="J8" s="43">
        <f t="shared" si="3"/>
        <v>24.995</v>
      </c>
      <c r="K8" s="126">
        <v>24995</v>
      </c>
      <c r="L8" s="43" t="s">
        <v>95</v>
      </c>
      <c r="M8" s="119">
        <v>18.181818181818183</v>
      </c>
      <c r="N8" s="52" t="s">
        <v>31</v>
      </c>
      <c r="O8" s="59">
        <v>5123</v>
      </c>
      <c r="P8" s="3">
        <v>5154</v>
      </c>
      <c r="Q8" s="39">
        <f t="shared" si="4"/>
        <v>99.39852541715173</v>
      </c>
      <c r="R8" s="64" t="s">
        <v>5</v>
      </c>
      <c r="S8" s="60">
        <v>13491.9</v>
      </c>
      <c r="T8" s="43">
        <v>118.8</v>
      </c>
      <c r="U8" s="63" t="s">
        <v>31</v>
      </c>
      <c r="V8" s="62" t="s">
        <v>31</v>
      </c>
      <c r="W8" s="65" t="s">
        <v>31</v>
      </c>
      <c r="X8" s="68">
        <v>0.8411942040260625</v>
      </c>
      <c r="Y8" s="67">
        <v>0.8733246865542585</v>
      </c>
      <c r="Z8" s="69">
        <f t="shared" si="5"/>
        <v>-0.03213048252819606</v>
      </c>
      <c r="AA8" s="70">
        <v>173</v>
      </c>
      <c r="AB8" s="72">
        <v>8100</v>
      </c>
      <c r="AC8" s="66" t="s">
        <v>76</v>
      </c>
      <c r="AD8" s="31" t="s">
        <v>31</v>
      </c>
      <c r="AE8" s="32" t="s">
        <v>5</v>
      </c>
      <c r="AF8" s="26">
        <v>69.085</v>
      </c>
      <c r="AG8" s="34">
        <f t="shared" si="6"/>
        <v>69.085</v>
      </c>
      <c r="AH8" s="28">
        <v>69085</v>
      </c>
      <c r="AI8" s="106">
        <v>108.7</v>
      </c>
      <c r="AJ8" s="109"/>
      <c r="AK8" s="7"/>
      <c r="AL8" s="7"/>
      <c r="AM8" s="7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s="42" customFormat="1" ht="9.75" customHeight="1">
      <c r="A9" s="64" t="s">
        <v>6</v>
      </c>
      <c r="B9" s="40">
        <f t="shared" si="7"/>
        <v>25.7559</v>
      </c>
      <c r="C9" s="40">
        <v>25755.9</v>
      </c>
      <c r="D9" s="96">
        <v>100.2</v>
      </c>
      <c r="E9" s="49">
        <f t="shared" si="0"/>
        <v>216.6525</v>
      </c>
      <c r="F9" s="39">
        <f t="shared" si="1"/>
        <v>216.6525</v>
      </c>
      <c r="G9" s="46">
        <v>216652.5</v>
      </c>
      <c r="H9" s="57">
        <v>115.7</v>
      </c>
      <c r="I9" s="43">
        <f t="shared" si="2"/>
        <v>4.742</v>
      </c>
      <c r="J9" s="43">
        <f t="shared" si="3"/>
        <v>4.742</v>
      </c>
      <c r="K9" s="126">
        <v>4742</v>
      </c>
      <c r="L9" s="43" t="s">
        <v>96</v>
      </c>
      <c r="M9" s="119" t="s">
        <v>31</v>
      </c>
      <c r="N9" s="52">
        <v>33.3</v>
      </c>
      <c r="O9" s="59">
        <v>2808</v>
      </c>
      <c r="P9" s="3">
        <v>3033</v>
      </c>
      <c r="Q9" s="39">
        <f t="shared" si="4"/>
        <v>92.58160237388724</v>
      </c>
      <c r="R9" s="64" t="s">
        <v>6</v>
      </c>
      <c r="S9" s="60">
        <v>11559.5</v>
      </c>
      <c r="T9" s="43">
        <v>124.1</v>
      </c>
      <c r="U9" s="63" t="s">
        <v>31</v>
      </c>
      <c r="V9" s="62" t="s">
        <v>31</v>
      </c>
      <c r="W9" s="65" t="s">
        <v>31</v>
      </c>
      <c r="X9" s="68">
        <v>0.7740625594822663</v>
      </c>
      <c r="Y9" s="67">
        <v>0.8594783026806105</v>
      </c>
      <c r="Z9" s="69">
        <f t="shared" si="5"/>
        <v>-0.08541574319834422</v>
      </c>
      <c r="AA9" s="70">
        <v>122</v>
      </c>
      <c r="AB9" s="72">
        <v>12056</v>
      </c>
      <c r="AC9" s="66" t="s">
        <v>77</v>
      </c>
      <c r="AD9" s="31" t="s">
        <v>31</v>
      </c>
      <c r="AE9" s="32" t="s">
        <v>6</v>
      </c>
      <c r="AF9" s="26">
        <v>13.787</v>
      </c>
      <c r="AG9" s="34">
        <f t="shared" si="6"/>
        <v>13.787</v>
      </c>
      <c r="AH9" s="28">
        <v>13787</v>
      </c>
      <c r="AI9" s="106">
        <v>52.9</v>
      </c>
      <c r="AJ9" s="109"/>
      <c r="AK9" s="7"/>
      <c r="AL9" s="7"/>
      <c r="AM9" s="7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</row>
    <row r="10" spans="1:87" ht="9.75" customHeight="1">
      <c r="A10" s="64" t="s">
        <v>7</v>
      </c>
      <c r="B10" s="40">
        <f t="shared" si="7"/>
        <v>54.4679</v>
      </c>
      <c r="C10" s="38">
        <v>54467.9</v>
      </c>
      <c r="D10" s="96">
        <v>115.2</v>
      </c>
      <c r="E10" s="49">
        <f t="shared" si="0"/>
        <v>378.472</v>
      </c>
      <c r="F10" s="39">
        <f t="shared" si="1"/>
        <v>378.472</v>
      </c>
      <c r="G10" s="46">
        <v>378472</v>
      </c>
      <c r="H10" s="57">
        <v>109.7</v>
      </c>
      <c r="I10" s="43">
        <f t="shared" si="2"/>
        <v>15.623</v>
      </c>
      <c r="J10" s="43">
        <f t="shared" si="3"/>
        <v>15.623</v>
      </c>
      <c r="K10" s="126">
        <v>15623</v>
      </c>
      <c r="L10" s="43" t="s">
        <v>31</v>
      </c>
      <c r="M10" s="119">
        <v>28.571428571428573</v>
      </c>
      <c r="N10" s="52">
        <v>40</v>
      </c>
      <c r="O10" s="59">
        <v>3668</v>
      </c>
      <c r="P10" s="3">
        <v>3594</v>
      </c>
      <c r="Q10" s="39">
        <f t="shared" si="4"/>
        <v>102.05898720089037</v>
      </c>
      <c r="R10" s="64" t="s">
        <v>7</v>
      </c>
      <c r="S10" s="60">
        <v>11862.7</v>
      </c>
      <c r="T10" s="43">
        <v>120</v>
      </c>
      <c r="U10" s="63" t="s">
        <v>31</v>
      </c>
      <c r="V10" s="62" t="s">
        <v>31</v>
      </c>
      <c r="W10" s="65" t="s">
        <v>31</v>
      </c>
      <c r="X10" s="68">
        <v>0.4559715540681865</v>
      </c>
      <c r="Y10" s="67">
        <v>0.5184239910671559</v>
      </c>
      <c r="Z10" s="69">
        <f t="shared" si="5"/>
        <v>-0.06245243699896935</v>
      </c>
      <c r="AA10" s="70">
        <v>109</v>
      </c>
      <c r="AB10" s="72">
        <v>13981</v>
      </c>
      <c r="AC10" s="66" t="s">
        <v>78</v>
      </c>
      <c r="AD10" s="31" t="s">
        <v>31</v>
      </c>
      <c r="AE10" s="32" t="s">
        <v>7</v>
      </c>
      <c r="AF10" s="26">
        <v>13.335</v>
      </c>
      <c r="AG10" s="34">
        <f t="shared" si="6"/>
        <v>13.335</v>
      </c>
      <c r="AH10" s="28">
        <v>13335</v>
      </c>
      <c r="AI10" s="106">
        <v>5.7</v>
      </c>
      <c r="AJ10" s="109"/>
      <c r="AK10" s="7"/>
      <c r="AL10" s="7"/>
      <c r="AM10" s="7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87" ht="9.75" customHeight="1">
      <c r="A11" s="64" t="s">
        <v>8</v>
      </c>
      <c r="B11" s="40">
        <f t="shared" si="7"/>
        <v>58.3873</v>
      </c>
      <c r="C11" s="38">
        <v>58387.3</v>
      </c>
      <c r="D11" s="96">
        <v>103.4</v>
      </c>
      <c r="E11" s="49">
        <f t="shared" si="0"/>
        <v>189.146</v>
      </c>
      <c r="F11" s="39">
        <f t="shared" si="1"/>
        <v>189.146</v>
      </c>
      <c r="G11" s="46">
        <v>189146</v>
      </c>
      <c r="H11" s="57">
        <v>117.8</v>
      </c>
      <c r="I11" s="43">
        <f t="shared" si="2"/>
        <v>-0.933</v>
      </c>
      <c r="J11" s="43">
        <f t="shared" si="3"/>
        <v>-0.933</v>
      </c>
      <c r="K11" s="126">
        <v>-933</v>
      </c>
      <c r="L11" s="5" t="s">
        <v>31</v>
      </c>
      <c r="M11" s="119">
        <v>50</v>
      </c>
      <c r="N11" s="52">
        <v>28.6</v>
      </c>
      <c r="O11" s="59">
        <v>3264</v>
      </c>
      <c r="P11" s="3">
        <v>3337</v>
      </c>
      <c r="Q11" s="39">
        <f t="shared" si="4"/>
        <v>97.81240635301168</v>
      </c>
      <c r="R11" s="64" t="s">
        <v>8</v>
      </c>
      <c r="S11" s="60">
        <v>10398.9</v>
      </c>
      <c r="T11" s="43">
        <v>109.7</v>
      </c>
      <c r="U11" s="63" t="s">
        <v>31</v>
      </c>
      <c r="V11" s="62" t="s">
        <v>31</v>
      </c>
      <c r="W11" s="65" t="s">
        <v>31</v>
      </c>
      <c r="X11" s="68">
        <v>0.3885260808464909</v>
      </c>
      <c r="Y11" s="67">
        <v>0.4716627985326047</v>
      </c>
      <c r="Z11" s="69">
        <f t="shared" si="5"/>
        <v>-0.0831367176861138</v>
      </c>
      <c r="AA11" s="70">
        <v>47</v>
      </c>
      <c r="AB11" s="72">
        <v>4123</v>
      </c>
      <c r="AC11" s="66" t="s">
        <v>55</v>
      </c>
      <c r="AD11" s="31" t="s">
        <v>31</v>
      </c>
      <c r="AE11" s="32" t="s">
        <v>8</v>
      </c>
      <c r="AF11" s="26">
        <v>0.139</v>
      </c>
      <c r="AG11" s="34">
        <f t="shared" si="6"/>
        <v>0.139</v>
      </c>
      <c r="AH11" s="28">
        <v>139</v>
      </c>
      <c r="AI11" s="106">
        <v>76.2</v>
      </c>
      <c r="AJ11" s="109"/>
      <c r="AK11" s="7"/>
      <c r="AL11" s="7"/>
      <c r="AM11" s="7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9.75" customHeight="1">
      <c r="A12" s="64" t="s">
        <v>9</v>
      </c>
      <c r="B12" s="40">
        <f t="shared" si="7"/>
        <v>58.0689</v>
      </c>
      <c r="C12" s="38">
        <v>58068.9</v>
      </c>
      <c r="D12" s="96">
        <v>115.9</v>
      </c>
      <c r="E12" s="49">
        <f t="shared" si="0"/>
        <v>303.9466</v>
      </c>
      <c r="F12" s="39">
        <f t="shared" si="1"/>
        <v>303.9466</v>
      </c>
      <c r="G12" s="46">
        <v>303946.6</v>
      </c>
      <c r="H12" s="57">
        <v>112.2</v>
      </c>
      <c r="I12" s="43">
        <f t="shared" si="2"/>
        <v>6.219</v>
      </c>
      <c r="J12" s="43">
        <f t="shared" si="3"/>
        <v>6.219</v>
      </c>
      <c r="K12" s="126">
        <v>6219</v>
      </c>
      <c r="L12" s="43" t="s">
        <v>97</v>
      </c>
      <c r="M12" s="119" t="s">
        <v>31</v>
      </c>
      <c r="N12" s="52">
        <v>16.7</v>
      </c>
      <c r="O12" s="59">
        <v>2810</v>
      </c>
      <c r="P12" s="3">
        <v>2931</v>
      </c>
      <c r="Q12" s="39">
        <f t="shared" si="4"/>
        <v>95.87171613783691</v>
      </c>
      <c r="R12" s="64" t="s">
        <v>9</v>
      </c>
      <c r="S12" s="60">
        <v>12128</v>
      </c>
      <c r="T12" s="43">
        <v>121.2</v>
      </c>
      <c r="U12" s="63">
        <v>0.282</v>
      </c>
      <c r="V12" s="62">
        <v>0.268</v>
      </c>
      <c r="W12" s="65">
        <f>U12/V12*100</f>
        <v>105.22388059701491</v>
      </c>
      <c r="X12" s="68">
        <v>0.3450920245398773</v>
      </c>
      <c r="Y12" s="67">
        <v>0.4068857589984351</v>
      </c>
      <c r="Z12" s="69">
        <f t="shared" si="5"/>
        <v>-0.06179373445855779</v>
      </c>
      <c r="AA12" s="70">
        <v>54</v>
      </c>
      <c r="AB12" s="72">
        <v>7275</v>
      </c>
      <c r="AC12" s="73" t="s">
        <v>79</v>
      </c>
      <c r="AD12" s="31" t="s">
        <v>31</v>
      </c>
      <c r="AE12" s="32" t="s">
        <v>9</v>
      </c>
      <c r="AF12" s="26">
        <v>14.851</v>
      </c>
      <c r="AG12" s="34">
        <f t="shared" si="6"/>
        <v>14.851</v>
      </c>
      <c r="AH12" s="28">
        <v>14851</v>
      </c>
      <c r="AI12" s="106">
        <v>70</v>
      </c>
      <c r="AJ12" s="109"/>
      <c r="AK12" s="7"/>
      <c r="AL12" s="7"/>
      <c r="AM12" s="7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1:87" ht="9.75" customHeight="1">
      <c r="A13" s="64" t="s">
        <v>10</v>
      </c>
      <c r="B13" s="40">
        <f t="shared" si="7"/>
        <v>23.0093</v>
      </c>
      <c r="C13" s="38">
        <v>23009.3</v>
      </c>
      <c r="D13" s="96">
        <v>108.1</v>
      </c>
      <c r="E13" s="49">
        <f t="shared" si="0"/>
        <v>130.88</v>
      </c>
      <c r="F13" s="39">
        <f t="shared" si="1"/>
        <v>130.88</v>
      </c>
      <c r="G13" s="46">
        <v>130880</v>
      </c>
      <c r="H13" s="57">
        <v>121.5</v>
      </c>
      <c r="I13" s="43">
        <f t="shared" si="2"/>
        <v>2.536</v>
      </c>
      <c r="J13" s="43">
        <f t="shared" si="3"/>
        <v>2.536</v>
      </c>
      <c r="K13" s="126">
        <v>2536</v>
      </c>
      <c r="L13" s="43" t="s">
        <v>31</v>
      </c>
      <c r="M13" s="119">
        <v>25</v>
      </c>
      <c r="N13" s="52">
        <v>50</v>
      </c>
      <c r="O13" s="59">
        <v>2186</v>
      </c>
      <c r="P13" s="3">
        <v>2184</v>
      </c>
      <c r="Q13" s="39">
        <f t="shared" si="4"/>
        <v>100.0915750915751</v>
      </c>
      <c r="R13" s="64" t="s">
        <v>10</v>
      </c>
      <c r="S13" s="60">
        <v>18699.2</v>
      </c>
      <c r="T13" s="43">
        <v>111.3</v>
      </c>
      <c r="U13" s="63" t="s">
        <v>31</v>
      </c>
      <c r="V13" s="62" t="s">
        <v>31</v>
      </c>
      <c r="W13" s="65" t="s">
        <v>31</v>
      </c>
      <c r="X13" s="68">
        <v>0.5164835164835165</v>
      </c>
      <c r="Y13" s="67">
        <v>0.5963352488344356</v>
      </c>
      <c r="Z13" s="69">
        <f t="shared" si="5"/>
        <v>-0.07985173235091902</v>
      </c>
      <c r="AA13" s="70">
        <v>47</v>
      </c>
      <c r="AB13" s="72">
        <v>6113</v>
      </c>
      <c r="AC13" s="66" t="s">
        <v>60</v>
      </c>
      <c r="AD13" s="31" t="s">
        <v>31</v>
      </c>
      <c r="AE13" s="32" t="s">
        <v>10</v>
      </c>
      <c r="AF13" s="26">
        <v>1.566</v>
      </c>
      <c r="AG13" s="34">
        <f t="shared" si="6"/>
        <v>1.566</v>
      </c>
      <c r="AH13" s="28">
        <v>1566</v>
      </c>
      <c r="AI13" s="106">
        <v>28.6</v>
      </c>
      <c r="AJ13" s="109"/>
      <c r="AK13" s="7"/>
      <c r="AL13" s="7"/>
      <c r="AM13" s="7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</row>
    <row r="14" spans="1:87" s="94" customFormat="1" ht="9.75" customHeight="1">
      <c r="A14" s="83" t="s">
        <v>11</v>
      </c>
      <c r="B14" s="40">
        <f t="shared" si="7"/>
        <v>10.5886</v>
      </c>
      <c r="C14" s="95">
        <v>10588.6</v>
      </c>
      <c r="D14" s="77">
        <v>88</v>
      </c>
      <c r="E14" s="98">
        <f t="shared" si="0"/>
        <v>142.26979999999998</v>
      </c>
      <c r="F14" s="77">
        <f t="shared" si="1"/>
        <v>142.26979999999998</v>
      </c>
      <c r="G14" s="99">
        <v>142269.8</v>
      </c>
      <c r="H14" s="100">
        <v>119</v>
      </c>
      <c r="I14" s="97">
        <f t="shared" si="2"/>
        <v>4.117</v>
      </c>
      <c r="J14" s="97">
        <f t="shared" si="3"/>
        <v>4.117</v>
      </c>
      <c r="K14" s="127">
        <v>4117</v>
      </c>
      <c r="L14" s="97" t="s">
        <v>98</v>
      </c>
      <c r="M14" s="123">
        <v>60</v>
      </c>
      <c r="N14" s="79">
        <v>50</v>
      </c>
      <c r="O14" s="101">
        <v>1834</v>
      </c>
      <c r="P14" s="96">
        <v>1914</v>
      </c>
      <c r="Q14" s="39">
        <f t="shared" si="4"/>
        <v>95.82027168234065</v>
      </c>
      <c r="R14" s="83" t="s">
        <v>11</v>
      </c>
      <c r="S14" s="102">
        <v>11327.5</v>
      </c>
      <c r="T14" s="97">
        <v>120.9</v>
      </c>
      <c r="U14" s="63" t="s">
        <v>31</v>
      </c>
      <c r="V14" s="62" t="s">
        <v>31</v>
      </c>
      <c r="W14" s="103" t="s">
        <v>31</v>
      </c>
      <c r="X14" s="104">
        <v>0.6894251084176583</v>
      </c>
      <c r="Y14" s="105">
        <v>0.6460748738826445</v>
      </c>
      <c r="Z14" s="113">
        <f t="shared" si="5"/>
        <v>0.04335023453501374</v>
      </c>
      <c r="AA14" s="114">
        <v>62</v>
      </c>
      <c r="AB14" s="115">
        <v>3004</v>
      </c>
      <c r="AC14" s="114" t="s">
        <v>80</v>
      </c>
      <c r="AD14" s="85" t="s">
        <v>31</v>
      </c>
      <c r="AE14" s="86" t="s">
        <v>11</v>
      </c>
      <c r="AF14" s="87">
        <v>13.248</v>
      </c>
      <c r="AG14" s="88">
        <f t="shared" si="6"/>
        <v>13.248</v>
      </c>
      <c r="AH14" s="89">
        <v>13248</v>
      </c>
      <c r="AI14" s="107" t="s">
        <v>46</v>
      </c>
      <c r="AJ14" s="110"/>
      <c r="AK14" s="90"/>
      <c r="AL14" s="90"/>
      <c r="AM14" s="90"/>
      <c r="AN14" s="91"/>
      <c r="AO14" s="91"/>
      <c r="AP14" s="91"/>
      <c r="AQ14" s="91"/>
      <c r="AR14" s="91"/>
      <c r="AS14" s="91"/>
      <c r="AT14" s="91"/>
      <c r="AU14" s="91"/>
      <c r="AV14" s="91"/>
      <c r="AW14" s="92"/>
      <c r="AX14" s="92"/>
      <c r="AY14" s="92"/>
      <c r="AZ14" s="92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</row>
    <row r="15" spans="1:87" ht="9.75" customHeight="1">
      <c r="A15" s="64" t="s">
        <v>12</v>
      </c>
      <c r="B15" s="40">
        <f t="shared" si="7"/>
        <v>34.8317</v>
      </c>
      <c r="C15" s="38">
        <v>34831.7</v>
      </c>
      <c r="D15" s="96">
        <v>95.4</v>
      </c>
      <c r="E15" s="49">
        <f t="shared" si="0"/>
        <v>241.1432</v>
      </c>
      <c r="F15" s="39">
        <f t="shared" si="1"/>
        <v>241.1432</v>
      </c>
      <c r="G15" s="46">
        <v>241143.2</v>
      </c>
      <c r="H15" s="57">
        <v>104.2</v>
      </c>
      <c r="I15" s="43">
        <f t="shared" si="2"/>
        <v>0.967</v>
      </c>
      <c r="J15" s="43">
        <f t="shared" si="3"/>
        <v>0.967</v>
      </c>
      <c r="K15" s="128">
        <v>967</v>
      </c>
      <c r="L15" s="43" t="s">
        <v>31</v>
      </c>
      <c r="M15" s="119">
        <v>42.857142857142854</v>
      </c>
      <c r="N15" s="52">
        <v>42.9</v>
      </c>
      <c r="O15" s="59">
        <v>2678</v>
      </c>
      <c r="P15" s="3">
        <v>2727</v>
      </c>
      <c r="Q15" s="39">
        <f t="shared" si="4"/>
        <v>98.2031536486982</v>
      </c>
      <c r="R15" s="64" t="s">
        <v>12</v>
      </c>
      <c r="S15" s="60">
        <v>12173.8</v>
      </c>
      <c r="T15" s="43">
        <v>122.8</v>
      </c>
      <c r="U15" s="63" t="s">
        <v>31</v>
      </c>
      <c r="V15" s="62" t="s">
        <v>31</v>
      </c>
      <c r="W15" s="65" t="s">
        <v>31</v>
      </c>
      <c r="X15" s="68">
        <v>1.1448155169899372</v>
      </c>
      <c r="Y15" s="67">
        <v>1.354872329338197</v>
      </c>
      <c r="Z15" s="69">
        <f t="shared" si="5"/>
        <v>-0.2100568123482598</v>
      </c>
      <c r="AA15" s="70">
        <v>157</v>
      </c>
      <c r="AB15" s="72">
        <v>5141</v>
      </c>
      <c r="AC15" s="66" t="s">
        <v>81</v>
      </c>
      <c r="AD15" s="31" t="s">
        <v>31</v>
      </c>
      <c r="AE15" s="32" t="s">
        <v>12</v>
      </c>
      <c r="AF15" s="26">
        <v>3.344</v>
      </c>
      <c r="AG15" s="34">
        <f t="shared" si="6"/>
        <v>3.344</v>
      </c>
      <c r="AH15" s="28">
        <v>3344</v>
      </c>
      <c r="AI15" s="106">
        <v>3.6</v>
      </c>
      <c r="AJ15" s="109"/>
      <c r="AK15" s="7"/>
      <c r="AL15" s="7"/>
      <c r="AM15" s="7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</row>
    <row r="16" spans="1:87" ht="9.75" customHeight="1">
      <c r="A16" s="64" t="s">
        <v>13</v>
      </c>
      <c r="B16" s="40">
        <f t="shared" si="7"/>
        <v>820.0525</v>
      </c>
      <c r="C16" s="38">
        <v>820052.5</v>
      </c>
      <c r="D16" s="96">
        <v>151.7</v>
      </c>
      <c r="E16" s="49">
        <f t="shared" si="0"/>
        <v>448.1156</v>
      </c>
      <c r="F16" s="39">
        <f t="shared" si="1"/>
        <v>448.1156</v>
      </c>
      <c r="G16" s="46">
        <v>448115.6</v>
      </c>
      <c r="H16" s="57">
        <v>106.7</v>
      </c>
      <c r="I16" s="43">
        <f t="shared" si="2"/>
        <v>26.062</v>
      </c>
      <c r="J16" s="43">
        <f t="shared" si="3"/>
        <v>26.062</v>
      </c>
      <c r="K16" s="128">
        <v>26062</v>
      </c>
      <c r="L16" s="43" t="s">
        <v>99</v>
      </c>
      <c r="M16" s="119">
        <v>14.285714285714286</v>
      </c>
      <c r="N16" s="52">
        <v>12.5</v>
      </c>
      <c r="O16" s="59">
        <v>5211</v>
      </c>
      <c r="P16" s="3">
        <v>5387</v>
      </c>
      <c r="Q16" s="39">
        <f t="shared" si="4"/>
        <v>96.73287544087619</v>
      </c>
      <c r="R16" s="64" t="s">
        <v>13</v>
      </c>
      <c r="S16" s="60">
        <v>12810.5</v>
      </c>
      <c r="T16" s="43">
        <v>124.4</v>
      </c>
      <c r="U16" s="63">
        <v>1.957</v>
      </c>
      <c r="V16" s="62" t="s">
        <v>31</v>
      </c>
      <c r="W16" s="65" t="s">
        <v>31</v>
      </c>
      <c r="X16" s="68">
        <v>0.22395326192794549</v>
      </c>
      <c r="Y16" s="67">
        <v>0.24807056229327454</v>
      </c>
      <c r="Z16" s="69">
        <f t="shared" si="5"/>
        <v>-0.024117300365329053</v>
      </c>
      <c r="AA16" s="70">
        <v>46</v>
      </c>
      <c r="AB16" s="72">
        <v>11880</v>
      </c>
      <c r="AC16" s="66" t="s">
        <v>63</v>
      </c>
      <c r="AD16" s="31">
        <v>636</v>
      </c>
      <c r="AE16" s="32" t="s">
        <v>13</v>
      </c>
      <c r="AF16" s="27">
        <v>18.337</v>
      </c>
      <c r="AG16" s="34">
        <f t="shared" si="6"/>
        <v>18.337</v>
      </c>
      <c r="AH16" s="28">
        <v>18337</v>
      </c>
      <c r="AI16" s="106">
        <v>28.4</v>
      </c>
      <c r="AJ16" s="109"/>
      <c r="AK16" s="7"/>
      <c r="AL16" s="7"/>
      <c r="AM16" s="7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</row>
    <row r="17" spans="1:87" ht="9.75" customHeight="1">
      <c r="A17" s="64" t="s">
        <v>14</v>
      </c>
      <c r="B17" s="40">
        <f t="shared" si="7"/>
        <v>96.155</v>
      </c>
      <c r="C17" s="38">
        <v>96155</v>
      </c>
      <c r="D17" s="96">
        <v>191.8</v>
      </c>
      <c r="E17" s="49">
        <f t="shared" si="0"/>
        <v>112.4204</v>
      </c>
      <c r="F17" s="39">
        <f t="shared" si="1"/>
        <v>112.4204</v>
      </c>
      <c r="G17" s="47">
        <v>112420.4</v>
      </c>
      <c r="H17" s="58">
        <v>100.5</v>
      </c>
      <c r="I17" s="43">
        <f t="shared" si="2"/>
        <v>1.467</v>
      </c>
      <c r="J17" s="43">
        <f t="shared" si="3"/>
        <v>1.467</v>
      </c>
      <c r="K17" s="128">
        <v>1467</v>
      </c>
      <c r="L17" s="43" t="s">
        <v>31</v>
      </c>
      <c r="M17" s="119">
        <v>33.333333333333336</v>
      </c>
      <c r="N17" s="52">
        <v>37.5</v>
      </c>
      <c r="O17" s="59">
        <v>1738</v>
      </c>
      <c r="P17" s="3">
        <v>1783</v>
      </c>
      <c r="Q17" s="39">
        <f t="shared" si="4"/>
        <v>97.47616376892877</v>
      </c>
      <c r="R17" s="64" t="s">
        <v>14</v>
      </c>
      <c r="S17" s="60">
        <v>13251.2</v>
      </c>
      <c r="T17" s="43">
        <v>130.5</v>
      </c>
      <c r="U17" s="63" t="s">
        <v>31</v>
      </c>
      <c r="V17" s="62" t="s">
        <v>31</v>
      </c>
      <c r="W17" s="65" t="s">
        <v>31</v>
      </c>
      <c r="X17" s="68">
        <v>1.2861309997348183</v>
      </c>
      <c r="Y17" s="67">
        <v>1.3154858066005077</v>
      </c>
      <c r="Z17" s="69">
        <f t="shared" si="5"/>
        <v>-0.029354806865689476</v>
      </c>
      <c r="AA17" s="70">
        <v>97</v>
      </c>
      <c r="AB17" s="72">
        <v>2614</v>
      </c>
      <c r="AC17" s="73" t="s">
        <v>82</v>
      </c>
      <c r="AD17" s="31">
        <v>22</v>
      </c>
      <c r="AE17" s="32" t="s">
        <v>14</v>
      </c>
      <c r="AF17" s="27">
        <v>97.034</v>
      </c>
      <c r="AG17" s="34">
        <f t="shared" si="6"/>
        <v>97.034</v>
      </c>
      <c r="AH17" s="28">
        <v>97034</v>
      </c>
      <c r="AI17" s="106">
        <v>96.2</v>
      </c>
      <c r="AJ17" s="109"/>
      <c r="AK17" s="7"/>
      <c r="AL17" s="7"/>
      <c r="AM17" s="7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</row>
    <row r="18" spans="1:87" s="5" customFormat="1" ht="9.75" customHeight="1">
      <c r="A18" s="64" t="s">
        <v>15</v>
      </c>
      <c r="B18" s="40">
        <f t="shared" si="7"/>
        <v>25.1519</v>
      </c>
      <c r="C18" s="38">
        <v>25151.9</v>
      </c>
      <c r="D18" s="96">
        <v>87.4</v>
      </c>
      <c r="E18" s="49">
        <f t="shared" si="0"/>
        <v>129.4839</v>
      </c>
      <c r="F18" s="39">
        <f t="shared" si="1"/>
        <v>129.4839</v>
      </c>
      <c r="G18" s="46">
        <v>129483.9</v>
      </c>
      <c r="H18" s="57">
        <v>106.6</v>
      </c>
      <c r="I18" s="43">
        <f t="shared" si="2"/>
        <v>1.345</v>
      </c>
      <c r="J18" s="43">
        <f t="shared" si="3"/>
        <v>1.345</v>
      </c>
      <c r="K18" s="128">
        <v>1345</v>
      </c>
      <c r="L18" s="43" t="s">
        <v>100</v>
      </c>
      <c r="M18" s="119">
        <v>42.857142857142854</v>
      </c>
      <c r="N18" s="52">
        <v>30</v>
      </c>
      <c r="O18" s="59">
        <v>2637</v>
      </c>
      <c r="P18" s="3">
        <v>2720</v>
      </c>
      <c r="Q18" s="39">
        <f t="shared" si="4"/>
        <v>96.94852941176471</v>
      </c>
      <c r="R18" s="64" t="s">
        <v>15</v>
      </c>
      <c r="S18" s="60">
        <v>11761.1</v>
      </c>
      <c r="T18" s="43">
        <v>120.9</v>
      </c>
      <c r="U18" s="63" t="s">
        <v>31</v>
      </c>
      <c r="V18" s="62" t="s">
        <v>31</v>
      </c>
      <c r="W18" s="65" t="s">
        <v>31</v>
      </c>
      <c r="X18" s="68">
        <v>0.35294916174574087</v>
      </c>
      <c r="Y18" s="67">
        <v>0.39444027047332836</v>
      </c>
      <c r="Z18" s="69">
        <f t="shared" si="5"/>
        <v>-0.04149110872758749</v>
      </c>
      <c r="AA18" s="70">
        <v>52</v>
      </c>
      <c r="AB18" s="72">
        <v>10175</v>
      </c>
      <c r="AC18" s="66" t="s">
        <v>83</v>
      </c>
      <c r="AD18" s="31">
        <v>1080</v>
      </c>
      <c r="AE18" s="32" t="s">
        <v>15</v>
      </c>
      <c r="AF18" s="27">
        <v>69.349</v>
      </c>
      <c r="AG18" s="34">
        <f t="shared" si="6"/>
        <v>69.349</v>
      </c>
      <c r="AH18" s="28">
        <v>69349</v>
      </c>
      <c r="AI18" s="106">
        <v>102.3</v>
      </c>
      <c r="AJ18" s="109"/>
      <c r="AK18" s="10"/>
      <c r="AL18" s="10"/>
      <c r="AM18" s="10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ht="9.75" customHeight="1">
      <c r="A19" s="64" t="s">
        <v>16</v>
      </c>
      <c r="B19" s="40">
        <f t="shared" si="7"/>
        <v>76.58739999999999</v>
      </c>
      <c r="C19" s="38">
        <v>76587.4</v>
      </c>
      <c r="D19" s="96">
        <v>83.4</v>
      </c>
      <c r="E19" s="49">
        <f t="shared" si="0"/>
        <v>469.2118</v>
      </c>
      <c r="F19" s="39">
        <f t="shared" si="1"/>
        <v>469.2118</v>
      </c>
      <c r="G19" s="46">
        <v>469211.8</v>
      </c>
      <c r="H19" s="57">
        <v>113</v>
      </c>
      <c r="I19" s="43">
        <f t="shared" si="2"/>
        <v>85.693</v>
      </c>
      <c r="J19" s="43">
        <f t="shared" si="3"/>
        <v>85.693</v>
      </c>
      <c r="K19" s="128">
        <v>85693</v>
      </c>
      <c r="L19" s="43" t="s">
        <v>101</v>
      </c>
      <c r="M19" s="119">
        <v>16.666666666666668</v>
      </c>
      <c r="N19" s="52">
        <v>21.4</v>
      </c>
      <c r="O19" s="59">
        <v>6320</v>
      </c>
      <c r="P19" s="3">
        <v>6579</v>
      </c>
      <c r="Q19" s="39">
        <f t="shared" si="4"/>
        <v>96.06323149414806</v>
      </c>
      <c r="R19" s="64" t="s">
        <v>16</v>
      </c>
      <c r="S19" s="60">
        <v>13057.3</v>
      </c>
      <c r="T19" s="43">
        <v>118.1</v>
      </c>
      <c r="U19" s="63">
        <v>0.146</v>
      </c>
      <c r="V19" s="62" t="s">
        <v>31</v>
      </c>
      <c r="W19" s="65" t="s">
        <v>31</v>
      </c>
      <c r="X19" s="68">
        <v>0.3004329769373509</v>
      </c>
      <c r="Y19" s="67">
        <v>0.4191718181048353</v>
      </c>
      <c r="Z19" s="69">
        <f t="shared" si="5"/>
        <v>-0.1187388411674844</v>
      </c>
      <c r="AA19" s="70">
        <v>68</v>
      </c>
      <c r="AB19" s="72">
        <v>7600</v>
      </c>
      <c r="AC19" s="66" t="s">
        <v>62</v>
      </c>
      <c r="AD19" s="31">
        <v>2086</v>
      </c>
      <c r="AE19" s="32" t="s">
        <v>16</v>
      </c>
      <c r="AF19" s="27">
        <v>51.165</v>
      </c>
      <c r="AG19" s="34">
        <f t="shared" si="6"/>
        <v>51.165</v>
      </c>
      <c r="AH19" s="28">
        <v>51165</v>
      </c>
      <c r="AI19" s="106">
        <v>10.9</v>
      </c>
      <c r="AJ19" s="109"/>
      <c r="AK19" s="7"/>
      <c r="AL19" s="7"/>
      <c r="AM19" s="7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</row>
    <row r="20" spans="1:87" ht="9.75" customHeight="1">
      <c r="A20" s="64" t="s">
        <v>17</v>
      </c>
      <c r="B20" s="40">
        <f t="shared" si="7"/>
        <v>1487.8818999999999</v>
      </c>
      <c r="C20" s="38">
        <v>1487881.9</v>
      </c>
      <c r="D20" s="96">
        <v>152.5</v>
      </c>
      <c r="E20" s="49">
        <f t="shared" si="0"/>
        <v>905.0241</v>
      </c>
      <c r="F20" s="39">
        <f t="shared" si="1"/>
        <v>905.0241</v>
      </c>
      <c r="G20" s="46">
        <v>905024.1</v>
      </c>
      <c r="H20" s="57">
        <v>113.3</v>
      </c>
      <c r="I20" s="43">
        <f t="shared" si="2"/>
        <v>213.097</v>
      </c>
      <c r="J20" s="43">
        <f t="shared" si="3"/>
        <v>213.097</v>
      </c>
      <c r="K20" s="128">
        <v>213097</v>
      </c>
      <c r="L20" s="43" t="s">
        <v>86</v>
      </c>
      <c r="M20" s="119">
        <v>39.130434782608695</v>
      </c>
      <c r="N20" s="52">
        <v>52</v>
      </c>
      <c r="O20" s="59">
        <v>9638</v>
      </c>
      <c r="P20" s="3">
        <v>9586</v>
      </c>
      <c r="Q20" s="39">
        <f t="shared" si="4"/>
        <v>100.54245775088671</v>
      </c>
      <c r="R20" s="64" t="s">
        <v>17</v>
      </c>
      <c r="S20" s="60">
        <v>13896.4</v>
      </c>
      <c r="T20" s="43">
        <v>123.3</v>
      </c>
      <c r="U20" s="62">
        <v>7.177</v>
      </c>
      <c r="V20" s="62">
        <v>7.177</v>
      </c>
      <c r="W20" s="65">
        <f>U20/V20*100</f>
        <v>100</v>
      </c>
      <c r="X20" s="68">
        <v>0.9940161218535186</v>
      </c>
      <c r="Y20" s="67">
        <v>1.2457560720814835</v>
      </c>
      <c r="Z20" s="69">
        <f t="shared" si="5"/>
        <v>-0.2517399502279649</v>
      </c>
      <c r="AA20" s="70">
        <v>402</v>
      </c>
      <c r="AB20" s="72">
        <v>15038</v>
      </c>
      <c r="AC20" s="73" t="s">
        <v>84</v>
      </c>
      <c r="AD20" s="31">
        <v>7735</v>
      </c>
      <c r="AE20" s="32" t="s">
        <v>17</v>
      </c>
      <c r="AF20" s="27">
        <v>118.493</v>
      </c>
      <c r="AG20" s="34">
        <f t="shared" si="6"/>
        <v>118.493</v>
      </c>
      <c r="AH20" s="28">
        <v>118493</v>
      </c>
      <c r="AI20" s="106">
        <v>40.5</v>
      </c>
      <c r="AJ20" s="109"/>
      <c r="AK20" s="7"/>
      <c r="AL20" s="7"/>
      <c r="AM20" s="7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</row>
    <row r="21" spans="1:87" ht="9.75" customHeight="1">
      <c r="A21" s="64" t="s">
        <v>18</v>
      </c>
      <c r="B21" s="40">
        <f t="shared" si="7"/>
        <v>12.0226</v>
      </c>
      <c r="C21" s="38">
        <v>12022.6</v>
      </c>
      <c r="D21" s="96">
        <v>103.2</v>
      </c>
      <c r="E21" s="49">
        <f t="shared" si="0"/>
        <v>96.7171</v>
      </c>
      <c r="F21" s="39">
        <f t="shared" si="1"/>
        <v>96.7171</v>
      </c>
      <c r="G21" s="47">
        <v>96717.1</v>
      </c>
      <c r="H21" s="58">
        <v>95.9</v>
      </c>
      <c r="I21" s="43" t="s">
        <v>67</v>
      </c>
      <c r="J21" s="43" t="s">
        <v>67</v>
      </c>
      <c r="K21" s="128" t="s">
        <v>67</v>
      </c>
      <c r="L21" s="43" t="s">
        <v>67</v>
      </c>
      <c r="M21" s="119" t="s">
        <v>31</v>
      </c>
      <c r="N21" s="52" t="s">
        <v>31</v>
      </c>
      <c r="O21" s="59">
        <v>1638</v>
      </c>
      <c r="P21" s="3">
        <v>1722</v>
      </c>
      <c r="Q21" s="39">
        <f t="shared" si="4"/>
        <v>95.1219512195122</v>
      </c>
      <c r="R21" s="64" t="s">
        <v>18</v>
      </c>
      <c r="S21" s="60">
        <v>11339.7</v>
      </c>
      <c r="T21" s="43">
        <v>125.8</v>
      </c>
      <c r="U21" s="63" t="s">
        <v>31</v>
      </c>
      <c r="V21" s="62" t="s">
        <v>31</v>
      </c>
      <c r="W21" s="62" t="s">
        <v>31</v>
      </c>
      <c r="X21" s="68">
        <v>0.47875523638539796</v>
      </c>
      <c r="Y21" s="67">
        <v>0.5878030859662012</v>
      </c>
      <c r="Z21" s="69">
        <f t="shared" si="5"/>
        <v>-0.10904784958080327</v>
      </c>
      <c r="AA21" s="70">
        <v>40</v>
      </c>
      <c r="AB21" s="72">
        <v>6050</v>
      </c>
      <c r="AC21" s="66" t="s">
        <v>55</v>
      </c>
      <c r="AD21" s="31" t="s">
        <v>31</v>
      </c>
      <c r="AE21" s="32" t="s">
        <v>18</v>
      </c>
      <c r="AF21" s="26">
        <v>34.533</v>
      </c>
      <c r="AG21" s="34">
        <f t="shared" si="6"/>
        <v>34.533</v>
      </c>
      <c r="AH21" s="28">
        <v>34533</v>
      </c>
      <c r="AI21" s="106">
        <v>16.8</v>
      </c>
      <c r="AJ21" s="109"/>
      <c r="AK21" s="7"/>
      <c r="AL21" s="7"/>
      <c r="AM21" s="7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</row>
    <row r="22" spans="1:87" ht="9.75" customHeight="1">
      <c r="A22" s="64" t="s">
        <v>19</v>
      </c>
      <c r="B22" s="40" t="s">
        <v>31</v>
      </c>
      <c r="C22" s="38" t="s">
        <v>31</v>
      </c>
      <c r="D22" s="96" t="s">
        <v>31</v>
      </c>
      <c r="E22" s="96" t="s">
        <v>67</v>
      </c>
      <c r="F22" s="39" t="s">
        <v>67</v>
      </c>
      <c r="G22" s="47" t="s">
        <v>67</v>
      </c>
      <c r="H22" s="58" t="s">
        <v>67</v>
      </c>
      <c r="I22" s="43" t="s">
        <v>67</v>
      </c>
      <c r="J22" s="43" t="s">
        <v>67</v>
      </c>
      <c r="K22" s="128" t="s">
        <v>67</v>
      </c>
      <c r="L22" s="43" t="s">
        <v>67</v>
      </c>
      <c r="M22" s="119">
        <v>100</v>
      </c>
      <c r="N22" s="52">
        <v>100</v>
      </c>
      <c r="O22" s="59">
        <v>1133</v>
      </c>
      <c r="P22" s="3">
        <v>1118</v>
      </c>
      <c r="Q22" s="39">
        <f t="shared" si="4"/>
        <v>101.3416815742397</v>
      </c>
      <c r="R22" s="64" t="s">
        <v>19</v>
      </c>
      <c r="S22" s="60">
        <v>11304.5</v>
      </c>
      <c r="T22" s="43">
        <v>115.2</v>
      </c>
      <c r="U22" s="63" t="s">
        <v>31</v>
      </c>
      <c r="V22" s="62" t="s">
        <v>31</v>
      </c>
      <c r="W22" s="62" t="s">
        <v>31</v>
      </c>
      <c r="X22" s="68">
        <v>0.6871671534100671</v>
      </c>
      <c r="Y22" s="67">
        <v>0.7434944237918215</v>
      </c>
      <c r="Z22" s="69">
        <f t="shared" si="5"/>
        <v>-0.056327270381754446</v>
      </c>
      <c r="AA22" s="70">
        <v>40</v>
      </c>
      <c r="AB22" s="72">
        <v>4068</v>
      </c>
      <c r="AC22" s="66" t="s">
        <v>85</v>
      </c>
      <c r="AD22" s="31">
        <v>184</v>
      </c>
      <c r="AE22" s="32" t="s">
        <v>19</v>
      </c>
      <c r="AF22" s="27">
        <v>3.03</v>
      </c>
      <c r="AG22" s="34">
        <f t="shared" si="6"/>
        <v>3.03</v>
      </c>
      <c r="AH22" s="28">
        <v>3030</v>
      </c>
      <c r="AI22" s="106" t="s">
        <v>48</v>
      </c>
      <c r="AJ22" s="109"/>
      <c r="AK22" s="7"/>
      <c r="AL22" s="7"/>
      <c r="AM22" s="7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</row>
    <row r="23" spans="1:87" ht="9.75" customHeight="1">
      <c r="A23" s="64" t="s">
        <v>20</v>
      </c>
      <c r="B23" s="40">
        <f t="shared" si="7"/>
        <v>617.2494</v>
      </c>
      <c r="C23" s="38">
        <v>617249.4</v>
      </c>
      <c r="D23" s="96">
        <v>123.6</v>
      </c>
      <c r="E23" s="49">
        <f t="shared" si="0"/>
        <v>403.20570000000004</v>
      </c>
      <c r="F23" s="39">
        <f t="shared" si="1"/>
        <v>403.20570000000004</v>
      </c>
      <c r="G23" s="46">
        <v>403205.7</v>
      </c>
      <c r="H23" s="57">
        <v>110.8</v>
      </c>
      <c r="I23" s="43">
        <f t="shared" si="2"/>
        <v>40.425</v>
      </c>
      <c r="J23" s="43">
        <f t="shared" si="3"/>
        <v>40.425</v>
      </c>
      <c r="K23" s="128">
        <v>40425</v>
      </c>
      <c r="L23" s="43" t="s">
        <v>102</v>
      </c>
      <c r="M23" s="119">
        <v>31.25</v>
      </c>
      <c r="N23" s="52">
        <v>31.3</v>
      </c>
      <c r="O23" s="59">
        <v>4756</v>
      </c>
      <c r="P23" s="3">
        <v>4779</v>
      </c>
      <c r="Q23" s="39">
        <f t="shared" si="4"/>
        <v>99.51872776731534</v>
      </c>
      <c r="R23" s="64" t="s">
        <v>20</v>
      </c>
      <c r="S23" s="60">
        <v>12973.8</v>
      </c>
      <c r="T23" s="43">
        <v>121.8</v>
      </c>
      <c r="U23" s="63" t="s">
        <v>31</v>
      </c>
      <c r="V23" s="62" t="s">
        <v>31</v>
      </c>
      <c r="W23" s="62" t="s">
        <v>31</v>
      </c>
      <c r="X23" s="68">
        <v>0.38334512856805847</v>
      </c>
      <c r="Y23" s="67">
        <v>0.6206273978785828</v>
      </c>
      <c r="Z23" s="69">
        <f t="shared" si="5"/>
        <v>-0.23728226931052432</v>
      </c>
      <c r="AA23" s="70">
        <v>65</v>
      </c>
      <c r="AB23" s="72">
        <v>17613</v>
      </c>
      <c r="AC23" s="66" t="s">
        <v>86</v>
      </c>
      <c r="AD23" s="31">
        <v>30116</v>
      </c>
      <c r="AE23" s="32" t="s">
        <v>20</v>
      </c>
      <c r="AF23" s="27">
        <v>1469.834</v>
      </c>
      <c r="AG23" s="34">
        <f t="shared" si="6"/>
        <v>1469.834</v>
      </c>
      <c r="AH23" s="28">
        <v>1469834</v>
      </c>
      <c r="AI23" s="106" t="s">
        <v>47</v>
      </c>
      <c r="AJ23" s="109"/>
      <c r="AK23" s="7"/>
      <c r="AL23" s="7"/>
      <c r="AM23" s="7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</row>
    <row r="24" spans="1:87" ht="9.75" customHeight="1">
      <c r="A24" s="64" t="s">
        <v>21</v>
      </c>
      <c r="B24" s="40">
        <f t="shared" si="7"/>
        <v>7.0001999999999995</v>
      </c>
      <c r="C24" s="38">
        <v>7000.2</v>
      </c>
      <c r="D24" s="96">
        <v>36.8</v>
      </c>
      <c r="E24" s="49">
        <f t="shared" si="0"/>
        <v>69.6265</v>
      </c>
      <c r="F24" s="39">
        <f t="shared" si="1"/>
        <v>69.6265</v>
      </c>
      <c r="G24" s="46">
        <v>69626.5</v>
      </c>
      <c r="H24" s="57">
        <v>73.9</v>
      </c>
      <c r="I24" s="43">
        <f t="shared" si="2"/>
        <v>10.138</v>
      </c>
      <c r="J24" s="43">
        <f t="shared" si="3"/>
        <v>10.138</v>
      </c>
      <c r="K24" s="128">
        <v>10138</v>
      </c>
      <c r="L24" s="43" t="s">
        <v>103</v>
      </c>
      <c r="M24" s="119" t="s">
        <v>31</v>
      </c>
      <c r="N24" s="52">
        <v>20</v>
      </c>
      <c r="O24" s="59">
        <v>2309</v>
      </c>
      <c r="P24" s="3">
        <v>2499</v>
      </c>
      <c r="Q24" s="39">
        <f t="shared" si="4"/>
        <v>92.39695878351341</v>
      </c>
      <c r="R24" s="64" t="s">
        <v>21</v>
      </c>
      <c r="S24" s="60">
        <v>11155.7</v>
      </c>
      <c r="T24" s="43">
        <v>121.4</v>
      </c>
      <c r="U24" s="63" t="s">
        <v>31</v>
      </c>
      <c r="V24" s="62" t="s">
        <v>31</v>
      </c>
      <c r="W24" s="62" t="s">
        <v>31</v>
      </c>
      <c r="X24" s="68">
        <v>0.23551577955723035</v>
      </c>
      <c r="Y24" s="67">
        <v>0.2799505969534788</v>
      </c>
      <c r="Z24" s="69">
        <f t="shared" si="5"/>
        <v>-0.04443481739624844</v>
      </c>
      <c r="AA24" s="70">
        <v>25</v>
      </c>
      <c r="AB24" s="72">
        <v>9719</v>
      </c>
      <c r="AC24" s="66" t="s">
        <v>87</v>
      </c>
      <c r="AD24" s="31" t="s">
        <v>31</v>
      </c>
      <c r="AE24" s="32" t="s">
        <v>21</v>
      </c>
      <c r="AF24" s="26">
        <v>40.969</v>
      </c>
      <c r="AG24" s="34">
        <f t="shared" si="6"/>
        <v>40.969</v>
      </c>
      <c r="AH24" s="28">
        <v>40969</v>
      </c>
      <c r="AI24" s="106" t="s">
        <v>49</v>
      </c>
      <c r="AJ24" s="109"/>
      <c r="AK24" s="7"/>
      <c r="AL24" s="7"/>
      <c r="AM24" s="7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</row>
    <row r="25" spans="1:87" ht="9.75" customHeight="1" thickBot="1">
      <c r="A25" s="64" t="s">
        <v>22</v>
      </c>
      <c r="B25" s="40" t="s">
        <v>67</v>
      </c>
      <c r="C25" s="38" t="s">
        <v>67</v>
      </c>
      <c r="D25" s="96" t="s">
        <v>67</v>
      </c>
      <c r="E25" s="49">
        <f t="shared" si="0"/>
        <v>100.7133</v>
      </c>
      <c r="F25" s="39">
        <f t="shared" si="1"/>
        <v>100.7133</v>
      </c>
      <c r="G25" s="48">
        <v>100713.3</v>
      </c>
      <c r="H25" s="58">
        <v>102.7</v>
      </c>
      <c r="I25" s="43">
        <f t="shared" si="2"/>
        <v>11.417</v>
      </c>
      <c r="J25" s="43">
        <f t="shared" si="3"/>
        <v>11.417</v>
      </c>
      <c r="K25" s="129">
        <v>11417</v>
      </c>
      <c r="L25" s="43" t="s">
        <v>46</v>
      </c>
      <c r="M25" s="124" t="s">
        <v>31</v>
      </c>
      <c r="N25" s="53" t="s">
        <v>31</v>
      </c>
      <c r="O25" s="59">
        <v>1695</v>
      </c>
      <c r="P25" s="3">
        <v>1701</v>
      </c>
      <c r="Q25" s="39">
        <f t="shared" si="4"/>
        <v>99.64726631393297</v>
      </c>
      <c r="R25" s="64" t="s">
        <v>22</v>
      </c>
      <c r="S25" s="60">
        <v>11210</v>
      </c>
      <c r="T25" s="43">
        <v>121</v>
      </c>
      <c r="U25" s="63" t="s">
        <v>31</v>
      </c>
      <c r="V25" s="62" t="s">
        <v>31</v>
      </c>
      <c r="W25" s="62" t="s">
        <v>31</v>
      </c>
      <c r="X25" s="68">
        <v>0.2634629571082306</v>
      </c>
      <c r="Y25" s="68">
        <v>0.3990877993158495</v>
      </c>
      <c r="Z25" s="69">
        <f t="shared" si="5"/>
        <v>-0.1356248422076189</v>
      </c>
      <c r="AA25" s="44">
        <v>25</v>
      </c>
      <c r="AB25" s="74">
        <v>5322</v>
      </c>
      <c r="AC25" s="75" t="s">
        <v>88</v>
      </c>
      <c r="AD25" s="31" t="s">
        <v>31</v>
      </c>
      <c r="AE25" s="32" t="s">
        <v>22</v>
      </c>
      <c r="AF25" s="26">
        <v>20.593</v>
      </c>
      <c r="AG25" s="34">
        <f t="shared" si="6"/>
        <v>20.593</v>
      </c>
      <c r="AH25" s="28">
        <v>20593</v>
      </c>
      <c r="AI25" s="106" t="s">
        <v>50</v>
      </c>
      <c r="AJ25" s="111"/>
      <c r="AK25" s="7"/>
      <c r="AL25" s="7"/>
      <c r="AM25" s="7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</row>
    <row r="26" spans="1:87" ht="9.75" customHeight="1" thickTop="1">
      <c r="A26" s="64"/>
      <c r="B26" s="118"/>
      <c r="C26" s="122"/>
      <c r="D26" s="84"/>
      <c r="E26" s="78"/>
      <c r="F26" s="52"/>
      <c r="G26" s="78"/>
      <c r="H26" s="80"/>
      <c r="I26" s="53"/>
      <c r="J26" s="53"/>
      <c r="K26" s="81"/>
      <c r="L26" s="53"/>
      <c r="M26" s="82"/>
      <c r="N26" s="52"/>
      <c r="O26" s="54"/>
      <c r="P26" s="116"/>
      <c r="Q26" s="52"/>
      <c r="R26" s="64"/>
      <c r="S26" s="55"/>
      <c r="T26" s="53"/>
      <c r="U26" s="125"/>
      <c r="V26" s="62"/>
      <c r="W26" s="62"/>
      <c r="X26" s="117"/>
      <c r="Y26" s="117"/>
      <c r="Z26" s="120"/>
      <c r="AA26" s="56"/>
      <c r="AB26" s="56"/>
      <c r="AC26" s="76"/>
      <c r="AD26" s="31"/>
      <c r="AE26" s="32"/>
      <c r="AF26" s="26"/>
      <c r="AG26" s="34"/>
      <c r="AH26" s="37"/>
      <c r="AI26" s="106"/>
      <c r="AJ26" s="112"/>
      <c r="AK26" s="7"/>
      <c r="AL26" s="7"/>
      <c r="AM26" s="7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</row>
    <row r="27" spans="1:87" ht="9.75" customHeight="1">
      <c r="A27" s="64" t="s">
        <v>23</v>
      </c>
      <c r="B27" s="40">
        <f t="shared" si="7"/>
        <v>1759.124</v>
      </c>
      <c r="C27" s="38">
        <v>1759124</v>
      </c>
      <c r="D27" s="96">
        <v>94.7</v>
      </c>
      <c r="E27" s="49">
        <f t="shared" si="0"/>
        <v>308.9713</v>
      </c>
      <c r="F27" s="39">
        <f>G27/1000</f>
        <v>308.9713</v>
      </c>
      <c r="G27" s="45">
        <v>308971.3</v>
      </c>
      <c r="H27" s="50">
        <v>161.1</v>
      </c>
      <c r="I27" s="43">
        <f t="shared" si="2"/>
        <v>102.322</v>
      </c>
      <c r="J27" s="43">
        <f t="shared" si="3"/>
        <v>102.322</v>
      </c>
      <c r="K27" s="130">
        <v>102322</v>
      </c>
      <c r="L27" s="43" t="s">
        <v>104</v>
      </c>
      <c r="M27" s="76">
        <v>40</v>
      </c>
      <c r="N27" s="52">
        <v>36</v>
      </c>
      <c r="O27" s="3">
        <v>9505</v>
      </c>
      <c r="P27" s="3">
        <v>9985</v>
      </c>
      <c r="Q27" s="39">
        <f t="shared" si="4"/>
        <v>95.19278918377566</v>
      </c>
      <c r="R27" s="64" t="s">
        <v>23</v>
      </c>
      <c r="S27" s="43">
        <v>13464.2</v>
      </c>
      <c r="T27" s="43">
        <v>115.2</v>
      </c>
      <c r="U27" s="62" t="s">
        <v>31</v>
      </c>
      <c r="V27" s="62" t="s">
        <v>31</v>
      </c>
      <c r="W27" s="62" t="s">
        <v>31</v>
      </c>
      <c r="X27" s="68">
        <v>0.3867870004001245</v>
      </c>
      <c r="Y27" s="68">
        <v>0.4782063342740671</v>
      </c>
      <c r="Z27" s="69">
        <f t="shared" si="5"/>
        <v>-0.09141933387394263</v>
      </c>
      <c r="AA27" s="71">
        <v>87</v>
      </c>
      <c r="AB27" s="71">
        <v>10703</v>
      </c>
      <c r="AC27" s="43" t="s">
        <v>89</v>
      </c>
      <c r="AD27" s="31">
        <v>1272</v>
      </c>
      <c r="AE27" s="32" t="s">
        <v>23</v>
      </c>
      <c r="AF27" s="27">
        <v>92.8</v>
      </c>
      <c r="AG27" s="34"/>
      <c r="AH27" s="29"/>
      <c r="AI27" s="106">
        <v>29.8</v>
      </c>
      <c r="AJ27" s="111"/>
      <c r="AK27" s="7"/>
      <c r="AL27" s="7"/>
      <c r="AM27" s="7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</row>
    <row r="28" spans="1:87" ht="9.75" customHeight="1">
      <c r="A28" s="64" t="s">
        <v>24</v>
      </c>
      <c r="B28" s="40">
        <f t="shared" si="7"/>
        <v>8570.167</v>
      </c>
      <c r="C28" s="38">
        <v>8570167</v>
      </c>
      <c r="D28" s="96">
        <v>176.8</v>
      </c>
      <c r="E28" s="49">
        <f t="shared" si="0"/>
        <v>685.4117</v>
      </c>
      <c r="F28" s="39">
        <f t="shared" si="1"/>
        <v>685.4117</v>
      </c>
      <c r="G28" s="45">
        <v>685411.7</v>
      </c>
      <c r="H28" s="50">
        <v>157</v>
      </c>
      <c r="I28" s="43">
        <f t="shared" si="2"/>
        <v>1028.016</v>
      </c>
      <c r="J28" s="43">
        <f t="shared" si="3"/>
        <v>1028.016</v>
      </c>
      <c r="K28" s="130">
        <v>1028016</v>
      </c>
      <c r="L28" s="43" t="s">
        <v>31</v>
      </c>
      <c r="M28" s="53">
        <v>25</v>
      </c>
      <c r="N28" s="52">
        <v>38.5</v>
      </c>
      <c r="O28" s="3">
        <v>12244</v>
      </c>
      <c r="P28" s="3">
        <v>11788</v>
      </c>
      <c r="Q28" s="39">
        <f t="shared" si="4"/>
        <v>103.86834068544282</v>
      </c>
      <c r="R28" s="64" t="s">
        <v>24</v>
      </c>
      <c r="S28" s="43">
        <v>17430</v>
      </c>
      <c r="T28" s="43">
        <v>119.4</v>
      </c>
      <c r="U28" s="63" t="s">
        <v>31</v>
      </c>
      <c r="V28" s="62" t="s">
        <v>31</v>
      </c>
      <c r="W28" s="62" t="s">
        <v>31</v>
      </c>
      <c r="X28" s="68">
        <v>0.9035391593157388</v>
      </c>
      <c r="Y28" s="68">
        <v>1.0131230026517986</v>
      </c>
      <c r="Z28" s="69">
        <f t="shared" si="5"/>
        <v>-0.10958384333605975</v>
      </c>
      <c r="AA28" s="71">
        <v>253</v>
      </c>
      <c r="AB28" s="71">
        <v>24891</v>
      </c>
      <c r="AC28" s="43" t="s">
        <v>90</v>
      </c>
      <c r="AD28" s="31">
        <v>86008</v>
      </c>
      <c r="AE28" s="32" t="s">
        <v>24</v>
      </c>
      <c r="AF28" s="27">
        <v>941.9</v>
      </c>
      <c r="AG28" s="34"/>
      <c r="AH28" s="29"/>
      <c r="AI28" s="106">
        <v>54.8</v>
      </c>
      <c r="AJ28" s="111"/>
      <c r="AK28" s="7"/>
      <c r="AL28" s="7"/>
      <c r="AM28" s="7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</row>
    <row r="29" spans="1:87" ht="9.75" customHeight="1">
      <c r="A29" s="64" t="s">
        <v>25</v>
      </c>
      <c r="B29" s="40">
        <f t="shared" si="7"/>
        <v>8447.5026</v>
      </c>
      <c r="C29" s="38">
        <v>8447502.6</v>
      </c>
      <c r="D29" s="77">
        <v>95</v>
      </c>
      <c r="E29" s="49">
        <f t="shared" si="0"/>
        <v>1630.5337</v>
      </c>
      <c r="F29" s="39">
        <f t="shared" si="1"/>
        <v>1630.5337</v>
      </c>
      <c r="G29" s="45">
        <v>1630533.7</v>
      </c>
      <c r="H29" s="50">
        <v>119.6</v>
      </c>
      <c r="I29" s="43">
        <f t="shared" si="2"/>
        <v>295.439</v>
      </c>
      <c r="J29" s="43">
        <f t="shared" si="3"/>
        <v>295.439</v>
      </c>
      <c r="K29" s="43">
        <v>295439</v>
      </c>
      <c r="L29" s="43" t="s">
        <v>105</v>
      </c>
      <c r="M29" s="53">
        <v>30</v>
      </c>
      <c r="N29" s="52">
        <v>29.5</v>
      </c>
      <c r="O29" s="3">
        <v>24234</v>
      </c>
      <c r="P29" s="3">
        <v>24996</v>
      </c>
      <c r="Q29" s="39">
        <f t="shared" si="4"/>
        <v>96.95151224195871</v>
      </c>
      <c r="R29" s="64" t="s">
        <v>25</v>
      </c>
      <c r="S29" s="43">
        <v>16417.1</v>
      </c>
      <c r="T29" s="43">
        <v>117.8</v>
      </c>
      <c r="U29" s="63">
        <v>39.109</v>
      </c>
      <c r="V29" s="61">
        <v>62.226</v>
      </c>
      <c r="W29" s="65">
        <f>U29/V29*100</f>
        <v>62.849934111143256</v>
      </c>
      <c r="X29" s="68">
        <v>0.8542612709802052</v>
      </c>
      <c r="Y29" s="68">
        <v>1.0879804069329315</v>
      </c>
      <c r="Z29" s="69">
        <f t="shared" si="5"/>
        <v>-0.2337191359527263</v>
      </c>
      <c r="AA29" s="71">
        <v>681</v>
      </c>
      <c r="AB29" s="71">
        <v>1104</v>
      </c>
      <c r="AC29" s="43" t="s">
        <v>91</v>
      </c>
      <c r="AD29" s="31">
        <v>26856</v>
      </c>
      <c r="AE29" s="32" t="s">
        <v>25</v>
      </c>
      <c r="AF29" s="27">
        <v>2507.2</v>
      </c>
      <c r="AG29" s="34"/>
      <c r="AH29" s="28"/>
      <c r="AI29" s="106" t="s">
        <v>51</v>
      </c>
      <c r="AJ29" s="111"/>
      <c r="AK29" s="7"/>
      <c r="AL29" s="7"/>
      <c r="AM29" s="7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</row>
    <row r="30" spans="1:87" s="5" customFormat="1" ht="9.75" customHeight="1">
      <c r="A30" s="64" t="s">
        <v>26</v>
      </c>
      <c r="B30" s="40">
        <f t="shared" si="7"/>
        <v>34737.7819</v>
      </c>
      <c r="C30" s="38">
        <v>34737781.9</v>
      </c>
      <c r="D30" s="61">
        <v>110.6</v>
      </c>
      <c r="E30" s="49">
        <v>9850.2</v>
      </c>
      <c r="F30" s="39">
        <f t="shared" si="1"/>
        <v>9850.1976</v>
      </c>
      <c r="G30" s="45">
        <v>9850197.6</v>
      </c>
      <c r="H30" s="50">
        <v>113.4</v>
      </c>
      <c r="I30" s="43">
        <f t="shared" si="2"/>
        <v>2568.042</v>
      </c>
      <c r="J30" s="43">
        <f t="shared" si="3"/>
        <v>2568.042</v>
      </c>
      <c r="K30" s="43">
        <v>2568042</v>
      </c>
      <c r="L30" s="43" t="s">
        <v>106</v>
      </c>
      <c r="M30" s="53">
        <v>37</v>
      </c>
      <c r="N30" s="53">
        <v>39.9</v>
      </c>
      <c r="O30" s="3">
        <v>139133</v>
      </c>
      <c r="P30" s="3">
        <v>140908</v>
      </c>
      <c r="Q30" s="39">
        <f t="shared" si="4"/>
        <v>98.74031282822835</v>
      </c>
      <c r="R30" s="64" t="s">
        <v>26</v>
      </c>
      <c r="S30" s="43">
        <v>19199.7</v>
      </c>
      <c r="T30" s="43">
        <v>116.8</v>
      </c>
      <c r="U30" s="63">
        <v>9.699</v>
      </c>
      <c r="V30" s="62">
        <v>9.477</v>
      </c>
      <c r="W30" s="65">
        <f>U30/V30*100</f>
        <v>102.34251345362455</v>
      </c>
      <c r="X30" s="68">
        <v>1.07</v>
      </c>
      <c r="Y30" s="68">
        <v>1.3346933110400279</v>
      </c>
      <c r="Z30" s="69">
        <f t="shared" si="5"/>
        <v>-0.2646933110400278</v>
      </c>
      <c r="AA30" s="71">
        <v>3315</v>
      </c>
      <c r="AB30" s="71">
        <v>61730</v>
      </c>
      <c r="AC30" s="43">
        <v>101</v>
      </c>
      <c r="AD30" s="30">
        <v>792054</v>
      </c>
      <c r="AE30" s="32" t="s">
        <v>26</v>
      </c>
      <c r="AF30" s="27">
        <v>5294.4</v>
      </c>
      <c r="AG30" s="34"/>
      <c r="AH30" s="28"/>
      <c r="AI30" s="106">
        <v>87.9</v>
      </c>
      <c r="AJ30" s="111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87" ht="9.75" customHeight="1">
      <c r="A31" s="64" t="s">
        <v>27</v>
      </c>
      <c r="B31" s="40">
        <f t="shared" si="7"/>
        <v>2464.4066000000003</v>
      </c>
      <c r="C31" s="40">
        <v>2464406.6</v>
      </c>
      <c r="D31" s="97">
        <v>124</v>
      </c>
      <c r="E31" s="49">
        <v>233.4</v>
      </c>
      <c r="F31" s="39">
        <f t="shared" si="1"/>
        <v>233.35770000000002</v>
      </c>
      <c r="G31" s="45">
        <v>233357.7</v>
      </c>
      <c r="H31" s="50">
        <v>139.6</v>
      </c>
      <c r="I31" s="43">
        <f t="shared" si="2"/>
        <v>-33.702</v>
      </c>
      <c r="J31" s="43">
        <f t="shared" si="3"/>
        <v>-33.702</v>
      </c>
      <c r="K31" s="43">
        <v>-33702</v>
      </c>
      <c r="L31" s="43" t="s">
        <v>31</v>
      </c>
      <c r="M31" s="53">
        <v>50</v>
      </c>
      <c r="N31" s="53">
        <v>31.6</v>
      </c>
      <c r="O31" s="3">
        <v>7001</v>
      </c>
      <c r="P31" s="3">
        <v>7079</v>
      </c>
      <c r="Q31" s="39">
        <f t="shared" si="4"/>
        <v>98.89814945613787</v>
      </c>
      <c r="R31" s="64" t="s">
        <v>27</v>
      </c>
      <c r="S31" s="43">
        <v>15804.2</v>
      </c>
      <c r="T31" s="43">
        <v>121.7</v>
      </c>
      <c r="U31" s="63" t="s">
        <v>31</v>
      </c>
      <c r="V31" s="63" t="s">
        <v>31</v>
      </c>
      <c r="W31" s="65" t="s">
        <v>31</v>
      </c>
      <c r="X31" s="68">
        <v>1.18</v>
      </c>
      <c r="Y31" s="68">
        <v>1.2651971928437282</v>
      </c>
      <c r="Z31" s="69">
        <f t="shared" si="5"/>
        <v>-0.08519719284372829</v>
      </c>
      <c r="AA31" s="71">
        <v>218</v>
      </c>
      <c r="AB31" s="71">
        <v>4056</v>
      </c>
      <c r="AC31" s="43">
        <v>188.7</v>
      </c>
      <c r="AD31" s="30">
        <v>1664</v>
      </c>
      <c r="AE31" s="32" t="s">
        <v>27</v>
      </c>
      <c r="AF31" s="27">
        <v>129.4</v>
      </c>
      <c r="AG31" s="28"/>
      <c r="AH31" s="28"/>
      <c r="AI31" s="108" t="s">
        <v>52</v>
      </c>
      <c r="AJ31" s="111"/>
      <c r="AK31" s="7"/>
      <c r="AL31" s="7"/>
      <c r="AM31" s="7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</row>
    <row r="32" spans="1:87" s="5" customFormat="1" ht="10.5" customHeight="1" hidden="1">
      <c r="A32" s="12" t="s">
        <v>28</v>
      </c>
      <c r="B32" s="13">
        <v>33.2</v>
      </c>
      <c r="C32" s="13" t="s">
        <v>40</v>
      </c>
      <c r="D32" s="14"/>
      <c r="E32" s="13">
        <v>13817.4</v>
      </c>
      <c r="F32" s="13"/>
      <c r="G32" s="13"/>
      <c r="H32" s="13">
        <v>105</v>
      </c>
      <c r="I32" s="16">
        <v>-336.972</v>
      </c>
      <c r="J32" s="17"/>
      <c r="K32" s="17"/>
      <c r="L32" s="18" t="s">
        <v>31</v>
      </c>
      <c r="M32" s="16">
        <v>36.5</v>
      </c>
      <c r="N32" s="19">
        <v>30.2</v>
      </c>
      <c r="O32" s="16">
        <v>266572</v>
      </c>
      <c r="P32" s="16">
        <v>272983</v>
      </c>
      <c r="Q32" s="16">
        <f>O32/P32*100</f>
        <v>97.65150210818989</v>
      </c>
      <c r="R32" s="12" t="s">
        <v>28</v>
      </c>
      <c r="S32" s="20">
        <v>12536.1</v>
      </c>
      <c r="T32" s="20">
        <v>110</v>
      </c>
      <c r="U32" s="20">
        <v>119.365</v>
      </c>
      <c r="V32" s="20">
        <v>103.351</v>
      </c>
      <c r="W32" s="20">
        <f>U32/V32*100</f>
        <v>115.49477024895742</v>
      </c>
      <c r="X32" s="20" t="s">
        <v>38</v>
      </c>
      <c r="Y32" s="20" t="s">
        <v>45</v>
      </c>
      <c r="Z32" s="20">
        <v>0.2</v>
      </c>
      <c r="AA32" s="20">
        <v>16086</v>
      </c>
      <c r="AB32" s="13">
        <v>29.9</v>
      </c>
      <c r="AC32" s="13">
        <v>106.2</v>
      </c>
      <c r="AD32" s="21">
        <v>949713</v>
      </c>
      <c r="AE32" s="15" t="s">
        <v>28</v>
      </c>
      <c r="AF32" s="22"/>
      <c r="AG32" s="22"/>
      <c r="AH32" s="22"/>
      <c r="AI32" s="13">
        <v>82.7</v>
      </c>
      <c r="AJ32" s="10"/>
      <c r="AK32" s="10"/>
      <c r="AL32" s="10"/>
      <c r="AM32" s="10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87" ht="10.5" customHeight="1" hidden="1">
      <c r="A33" s="157" t="s">
        <v>29</v>
      </c>
      <c r="B33" s="158"/>
      <c r="C33" s="15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 t="s">
        <v>39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</row>
    <row r="34" spans="1:87" ht="10.5" customHeight="1" hidden="1">
      <c r="A34" s="148" t="s">
        <v>30</v>
      </c>
      <c r="B34" s="148"/>
      <c r="C34" s="148"/>
      <c r="N34" s="24"/>
      <c r="AA34" s="42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</row>
    <row r="35" spans="14:27" ht="10.5" customHeight="1">
      <c r="N35" s="24"/>
      <c r="S35" s="36">
        <v>10539.95</v>
      </c>
      <c r="AA35" s="42"/>
    </row>
    <row r="36" ht="10.5" customHeight="1">
      <c r="S36" s="35">
        <v>14489.9</v>
      </c>
    </row>
    <row r="37" ht="10.5" customHeight="1">
      <c r="S37" s="25"/>
    </row>
    <row r="38" ht="10.5" customHeight="1"/>
    <row r="39" ht="10.5" customHeight="1"/>
  </sheetData>
  <sheetProtection/>
  <mergeCells count="17">
    <mergeCell ref="B2:D3"/>
    <mergeCell ref="A1:AA1"/>
    <mergeCell ref="A2:A4"/>
    <mergeCell ref="A34:C34"/>
    <mergeCell ref="U2:W3"/>
    <mergeCell ref="X2:Z3"/>
    <mergeCell ref="AA2:AA3"/>
    <mergeCell ref="A33:C33"/>
    <mergeCell ref="S2:T3"/>
    <mergeCell ref="E2:H3"/>
    <mergeCell ref="AF2:AI3"/>
    <mergeCell ref="I2:L3"/>
    <mergeCell ref="M2:N3"/>
    <mergeCell ref="O2:Q3"/>
    <mergeCell ref="R2:R4"/>
    <mergeCell ref="AB2:AC3"/>
    <mergeCell ref="AE2:AE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105" r:id="rId1"/>
  <colBreaks count="2" manualBreakCount="2">
    <brk id="17" max="34" man="1"/>
    <brk id="2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economy58</cp:lastModifiedBy>
  <cp:lastPrinted>2012-07-31T05:13:17Z</cp:lastPrinted>
  <dcterms:created xsi:type="dcterms:W3CDTF">2003-01-25T05:33:50Z</dcterms:created>
  <dcterms:modified xsi:type="dcterms:W3CDTF">2012-07-31T05:24:15Z</dcterms:modified>
  <cp:category/>
  <cp:version/>
  <cp:contentType/>
  <cp:contentStatus/>
</cp:coreProperties>
</file>