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Лист6" sheetId="1" r:id="rId1"/>
  </sheets>
  <definedNames>
    <definedName name="_xlnm.Print_Titles" localSheetId="0">'Лист6'!$6:$6</definedName>
  </definedNames>
  <calcPr fullCalcOnLoad="1"/>
</workbook>
</file>

<file path=xl/sharedStrings.xml><?xml version="1.0" encoding="utf-8"?>
<sst xmlns="http://schemas.openxmlformats.org/spreadsheetml/2006/main" count="210" uniqueCount="80">
  <si>
    <t>Наименование мероприятий, инвестиционных проектов</t>
  </si>
  <si>
    <t>Исполнители мероприятий, инвестиционных проектов</t>
  </si>
  <si>
    <t>Источники финансирования</t>
  </si>
  <si>
    <t>Объем финансирования, млн. рублей</t>
  </si>
  <si>
    <t>всего</t>
  </si>
  <si>
    <t>1.</t>
  </si>
  <si>
    <t>федеральный бюджет</t>
  </si>
  <si>
    <t>республиканский бюджет Чувашской Республики</t>
  </si>
  <si>
    <t>местный бюджет</t>
  </si>
  <si>
    <t>внебюджетные источники</t>
  </si>
  <si>
    <t>в том числе:</t>
  </si>
  <si>
    <t>1.1.</t>
  </si>
  <si>
    <t>федеральный бюджет (дотации)</t>
  </si>
  <si>
    <t>1.1.1.</t>
  </si>
  <si>
    <t>1.1.2.</t>
  </si>
  <si>
    <t>1.1.3.</t>
  </si>
  <si>
    <t>Строительство сетей теплоснабжения (труба стальная диаметром 133х4 длиной 325 м и труба стальная диаметром 76х3 длиной 294 м)</t>
  </si>
  <si>
    <t>1.1.4.</t>
  </si>
  <si>
    <t>1.1.5.</t>
  </si>
  <si>
    <t>Строительство сетей электроснабжения и электроосвещения (линии 6,0 кВ кабель 2ААШв-3х185 длиной 570 м; кабель 2АПвП 3х120 длиной 1633 м; линия ВЛИ-0,4 кВ кабель СИП2 3х50+1х70 длиной 233 м)</t>
  </si>
  <si>
    <t>1.1.6.</t>
  </si>
  <si>
    <t>1.2.</t>
  </si>
  <si>
    <t>федеральный бюджет (бюджетный кредит)</t>
  </si>
  <si>
    <t>7.</t>
  </si>
  <si>
    <t>8.</t>
  </si>
  <si>
    <t>9.</t>
  </si>
  <si>
    <t>10.</t>
  </si>
  <si>
    <t>Реализация мероприятий по поддержке развития субъектов малого и среднего бизнеса в г. Новочебоксарске</t>
  </si>
  <si>
    <t>Дополнительные мероприятия по содействию занятости населения, направленные на снижение напряженности на рынке труда в г. Новочебоксарске</t>
  </si>
  <si>
    <t>в том числе по годам:</t>
  </si>
  <si>
    <t>2.</t>
  </si>
  <si>
    <t>3.</t>
  </si>
  <si>
    <t>4.</t>
  </si>
  <si>
    <t>5.</t>
  </si>
  <si>
    <t>6.</t>
  </si>
  <si>
    <t>№ 
пп</t>
  </si>
  <si>
    <t>ЗАО «Тандер»*</t>
  </si>
  <si>
    <t>администрация г. Новочебок-
сарска, Минстрой Чувашии</t>
  </si>
  <si>
    <t>Строительство гипермаркета «Магнит» торговой площадью 2506 кв. м в г. Новочебок-
сарске</t>
  </si>
  <si>
    <t>Строительство жилых домов в III А микрорайоне Западного жилого района г. Новочебок-
сарска</t>
  </si>
  <si>
    <t>Реализация инвестиционного проекта ООО «ДСК «Австро-Росса» «Высокотехнологичное серийное производство многослойных стеновых каркасных панелей, строительных и мансардных конструкций из дерева для быстровозводимого жилья и объектов промышленного, сельскохозяйственного, торгового и культурного назначения»</t>
  </si>
  <si>
    <t>Создание территории опережающего развития «Солнечная долина»</t>
  </si>
  <si>
    <t>Строительство инженерной и коммунальной инфраструктуры в целях реализации инвестиционных проектов в рамках территории опережающего развития «Солнечная долина» (I этап)</t>
  </si>
  <si>
    <t>Минстрой Чувашии, администрация г. Новочебок-
сарска*</t>
  </si>
  <si>
    <t>Минстрой Чувашии, администрация г. Новочебок-
сарска</t>
  </si>
  <si>
    <t>Ликвидация последствий деятельности бывших объектов по производству химического оружия в филиале ФГУП «ГосНИИОХТ «Обособленный завод № 4»</t>
  </si>
  <si>
    <t>администрация г. Новочебок-
сарска, ООО «ДСК «Австро-Росса»*</t>
  </si>
  <si>
    <t>администрация г. Новочебок-
сарска, Минэконом-
развития Чувашии</t>
  </si>
  <si>
    <t>администрация г. Новочебок-
сарска, Минэконом-
развития Чувашии, Госслужба занятости Чувашии</t>
  </si>
  <si>
    <t>ФГУП «ГосНИИОХТ «Обособленный завод № 4»*</t>
  </si>
  <si>
    <t>Строительство сетей связи (кабель ТППэП-10х2х0,5 длиной 1800 м, провод 
ПРСП-3 длиной 800 м)</t>
  </si>
  <si>
    <t>Реконструкция биологических очистных сооружений г. Новочебоксарска (производительность биологических очистных сооружений – 322 тыс. куб. м/сут)</t>
  </si>
  <si>
    <t>Проведение капитального ремонта в многоквартирных домах г. Новочебоксарска (с привлечением средств государственной корпорации – Фонда содействия реформированию жилищно-коммунального хозяйства)</t>
  </si>
  <si>
    <t>_______________</t>
  </si>
  <si>
    <t>М Е Р О П Р И Я Т И Я 
Республиканской целевой программы поддержки развития моногорода Новочебоксарска на 2010–2015 годы</t>
  </si>
  <si>
    <t>_____________
* Мероприятия, предусмотренные Программой, реализуются по согласованию с исполнителем.</t>
  </si>
  <si>
    <t>Строительство сетей водоснабжения (труба чугунная ВЧШГ диаметром 150 мм длиной 3438 м, трубы ПЭ100 SDR-11: диаметр 500х45,4 мм длиной 1656 м, диаметр 280х25,4 мм длиной 2560 м, диаметр 160х14,6 мм длиной 
102 м, диаметр 110х10 мм длиной 2 м)</t>
  </si>
  <si>
    <t>Подведение инфраструктуры к зданиям, строительство административных зданий и корпусов, реализация инвестиционных проектов территории опережающего развития «Солнечная долина» 
(II этап)</t>
  </si>
  <si>
    <t>Строительство сетей канализации (труба ПЭ63 SDR 21 180х10 мм «техническая» длиной 7516 м, труба стальная диаметр 630х8 мм длиной 
4500 м)</t>
  </si>
  <si>
    <t>Строительство сетей газоснабжения с блочно-модульной котельной (труба ПЭ «ГАЗ» SDR 110х10 мм длиной 4368 м, тепловая мощность – 3,49 МВт)</t>
  </si>
  <si>
    <t>1.3.</t>
  </si>
  <si>
    <t>ОАО «Ипотечная корпорация Чувашской Республики»*</t>
  </si>
  <si>
    <t>Итого по Программе</t>
  </si>
  <si>
    <t xml:space="preserve">Строительство  автомобильной дороги в обход к г. Новочебоксарск к полигону твердых бытовых отходов  </t>
  </si>
  <si>
    <t>Строительство дошкольного образовательного учреждения на 240 мест</t>
  </si>
  <si>
    <t>администрация г.Новочебоксарска, Минобразования Чувашии</t>
  </si>
  <si>
    <t>Строительство дошкольного образовательного учреждения на 180 мест по ул.В.Интернационалистов г. Новочебоксарска</t>
  </si>
  <si>
    <t>Реконструкция здания под дошкольное образовательное учреждение в г. Новочебоксарске по Зеленому бульвару, 2А на 220 мест</t>
  </si>
  <si>
    <t>Реконструкция здания под дошкольное образовательное учреждение в г. Новочебоксарск по ул.Восточная,18 на 220 мест</t>
  </si>
  <si>
    <t>администрация г. Новочебоксарска, Минобразования Чувашии</t>
  </si>
  <si>
    <t>11.</t>
  </si>
  <si>
    <t>12.</t>
  </si>
  <si>
    <t>13.</t>
  </si>
  <si>
    <t>Строительство торгового центра «Эссен» торговой  площадью 3060 кв.м. в г. Новочебок-
сарске</t>
  </si>
  <si>
    <t>ООО «Оптовик»*</t>
  </si>
  <si>
    <t>14.</t>
  </si>
  <si>
    <t>15.</t>
  </si>
  <si>
    <r>
      <t xml:space="preserve">Приложение   № 1                                                        
к постановлению Кабинета Министров 
Чувашской Республики 
от                                 </t>
    </r>
    <r>
      <rPr>
        <sz val="12"/>
        <color indexed="9"/>
        <rFont val="Times New Roman"/>
        <family val="1"/>
      </rPr>
      <t>#</t>
    </r>
    <r>
      <rPr>
        <sz val="12"/>
        <rFont val="Times New Roman"/>
        <family val="1"/>
      </rPr>
      <t xml:space="preserve">
Приложение № 1                                                                                                                      к Республиканской целевой программе роддержки развития моногорода Новочебоксарска на 2010-2015 годы</t>
    </r>
  </si>
  <si>
    <t>администрация г. Новочебок-
сарска, Минтранс Чувашии</t>
  </si>
  <si>
    <t xml:space="preserve"> Обеспечение жильем молодых семей г. Новочебоксарска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</si>
</sst>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0" fontId="4" fillId="33" borderId="0" xfId="0" applyFont="1" applyFill="1" applyAlignment="1" quotePrefix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 quotePrefix="1">
      <alignment horizontal="center" vertical="top" wrapText="1"/>
    </xf>
    <xf numFmtId="0" fontId="43" fillId="33" borderId="10" xfId="0" applyFont="1" applyFill="1" applyBorder="1" applyAlignment="1" quotePrefix="1">
      <alignment horizontal="left" vertical="top" wrapText="1"/>
    </xf>
    <xf numFmtId="0" fontId="43" fillId="33" borderId="10" xfId="0" applyFont="1" applyFill="1" applyBorder="1" applyAlignment="1">
      <alignment vertical="top" wrapText="1"/>
    </xf>
    <xf numFmtId="0" fontId="3" fillId="33" borderId="0" xfId="0" applyFont="1" applyFill="1" applyAlignment="1" quotePrefix="1">
      <alignment horizontal="center" wrapText="1"/>
    </xf>
    <xf numFmtId="0" fontId="3" fillId="33" borderId="0" xfId="0" applyFont="1" applyFill="1" applyAlignment="1">
      <alignment horizontal="center"/>
    </xf>
    <xf numFmtId="0" fontId="43" fillId="33" borderId="12" xfId="0" applyFont="1" applyFill="1" applyBorder="1" applyAlignment="1">
      <alignment horizontal="center" vertical="top" wrapText="1"/>
    </xf>
    <xf numFmtId="169" fontId="43" fillId="33" borderId="10" xfId="0" applyNumberFormat="1" applyFont="1" applyFill="1" applyBorder="1" applyAlignment="1">
      <alignment horizontal="center" vertical="top" wrapText="1"/>
    </xf>
    <xf numFmtId="169" fontId="43" fillId="33" borderId="11" xfId="0" applyNumberFormat="1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justify" vertical="top" wrapText="1"/>
    </xf>
    <xf numFmtId="169" fontId="43" fillId="33" borderId="10" xfId="0" applyNumberFormat="1" applyFont="1" applyFill="1" applyBorder="1" applyAlignment="1">
      <alignment horizontal="justify" vertical="top" wrapText="1"/>
    </xf>
    <xf numFmtId="169" fontId="43" fillId="33" borderId="11" xfId="0" applyNumberFormat="1" applyFont="1" applyFill="1" applyBorder="1" applyAlignment="1">
      <alignment horizontal="justify" vertical="top" wrapText="1"/>
    </xf>
    <xf numFmtId="0" fontId="43" fillId="33" borderId="10" xfId="0" applyFont="1" applyFill="1" applyBorder="1" applyAlignment="1">
      <alignment horizontal="left" vertical="top" wrapText="1"/>
    </xf>
    <xf numFmtId="49" fontId="43" fillId="33" borderId="12" xfId="0" applyNumberFormat="1" applyFont="1" applyFill="1" applyBorder="1" applyAlignment="1" quotePrefix="1">
      <alignment horizontal="center" vertical="top" wrapText="1"/>
    </xf>
    <xf numFmtId="49" fontId="43" fillId="33" borderId="12" xfId="0" applyNumberFormat="1" applyFont="1" applyFill="1" applyBorder="1" applyAlignment="1">
      <alignment horizontal="center" vertical="top" wrapText="1"/>
    </xf>
    <xf numFmtId="49" fontId="43" fillId="33" borderId="13" xfId="0" applyNumberFormat="1" applyFont="1" applyFill="1" applyBorder="1" applyAlignment="1">
      <alignment horizontal="center" vertical="top" wrapText="1"/>
    </xf>
    <xf numFmtId="2" fontId="43" fillId="33" borderId="10" xfId="0" applyNumberFormat="1" applyFont="1" applyFill="1" applyBorder="1" applyAlignment="1">
      <alignment horizontal="center" vertical="top" wrapText="1"/>
    </xf>
    <xf numFmtId="49" fontId="43" fillId="33" borderId="14" xfId="0" applyNumberFormat="1" applyFont="1" applyFill="1" applyBorder="1" applyAlignment="1">
      <alignment horizontal="center" vertical="top" wrapText="1"/>
    </xf>
    <xf numFmtId="49" fontId="43" fillId="33" borderId="15" xfId="0" applyNumberFormat="1" applyFont="1" applyFill="1" applyBorder="1" applyAlignment="1">
      <alignment horizontal="center" vertical="top" wrapText="1"/>
    </xf>
    <xf numFmtId="0" fontId="43" fillId="33" borderId="16" xfId="0" applyFont="1" applyFill="1" applyBorder="1" applyAlignment="1">
      <alignment horizontal="left" vertical="top" wrapText="1"/>
    </xf>
    <xf numFmtId="0" fontId="43" fillId="33" borderId="17" xfId="0" applyFont="1" applyFill="1" applyBorder="1" applyAlignment="1">
      <alignment horizontal="left" vertical="top" wrapText="1"/>
    </xf>
    <xf numFmtId="0" fontId="43" fillId="33" borderId="18" xfId="0" applyFont="1" applyFill="1" applyBorder="1" applyAlignment="1">
      <alignment horizontal="left" vertical="top" wrapText="1"/>
    </xf>
    <xf numFmtId="0" fontId="43" fillId="33" borderId="16" xfId="0" applyFont="1" applyFill="1" applyBorder="1" applyAlignment="1" quotePrefix="1">
      <alignment horizontal="left" vertical="top" wrapText="1"/>
    </xf>
    <xf numFmtId="0" fontId="44" fillId="33" borderId="19" xfId="0" applyFont="1" applyFill="1" applyBorder="1" applyAlignment="1">
      <alignment horizontal="left" vertical="top" wrapText="1"/>
    </xf>
    <xf numFmtId="0" fontId="44" fillId="33" borderId="12" xfId="0" applyFont="1" applyFill="1" applyBorder="1" applyAlignment="1">
      <alignment horizontal="left" vertical="top" wrapText="1"/>
    </xf>
    <xf numFmtId="169" fontId="44" fillId="33" borderId="10" xfId="0" applyNumberFormat="1" applyFont="1" applyFill="1" applyBorder="1" applyAlignment="1">
      <alignment horizontal="center" vertical="top" wrapText="1"/>
    </xf>
    <xf numFmtId="169" fontId="44" fillId="33" borderId="11" xfId="0" applyNumberFormat="1" applyFont="1" applyFill="1" applyBorder="1" applyAlignment="1">
      <alignment horizontal="center" vertical="top" wrapText="1"/>
    </xf>
    <xf numFmtId="0" fontId="43" fillId="33" borderId="20" xfId="0" applyFont="1" applyFill="1" applyBorder="1" applyAlignment="1" quotePrefix="1">
      <alignment horizontal="left" wrapText="1"/>
    </xf>
    <xf numFmtId="0" fontId="45" fillId="33" borderId="2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1111" TargetMode="External" /><Relationship Id="rId2" Type="http://schemas.openxmlformats.org/officeDocument/2006/relationships/hyperlink" Target="sub_1111" TargetMode="External" /><Relationship Id="rId3" Type="http://schemas.openxmlformats.org/officeDocument/2006/relationships/hyperlink" Target="garantf1://17585906.1000/" TargetMode="External" /><Relationship Id="rId4" Type="http://schemas.openxmlformats.org/officeDocument/2006/relationships/hyperlink" Target="sub_4444" TargetMode="External" /><Relationship Id="rId5" Type="http://schemas.openxmlformats.org/officeDocument/2006/relationships/hyperlink" Target="sub_1111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view="pageBreakPreview" zoomScale="75" zoomScaleSheetLayoutView="75" zoomScalePageLayoutView="0" workbookViewId="0" topLeftCell="A1">
      <pane xSplit="4" ySplit="6" topLeftCell="E12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7" sqref="A7:K134"/>
    </sheetView>
  </sheetViews>
  <sheetFormatPr defaultColWidth="9.00390625" defaultRowHeight="12.75"/>
  <cols>
    <col min="1" max="1" width="7.00390625" style="1" customWidth="1"/>
    <col min="2" max="2" width="31.625" style="1" customWidth="1"/>
    <col min="3" max="3" width="18.25390625" style="1" customWidth="1"/>
    <col min="4" max="4" width="20.875" style="1" customWidth="1"/>
    <col min="5" max="5" width="14.00390625" style="1" customWidth="1"/>
    <col min="6" max="11" width="12.875" style="1" customWidth="1"/>
    <col min="12" max="16384" width="9.125" style="1" customWidth="1"/>
  </cols>
  <sheetData>
    <row r="1" spans="1:11" ht="153.75" customHeight="1">
      <c r="A1" s="2"/>
      <c r="B1" s="2"/>
      <c r="C1" s="2"/>
      <c r="D1" s="2"/>
      <c r="E1" s="2"/>
      <c r="F1" s="2"/>
      <c r="G1" s="16" t="s">
        <v>77</v>
      </c>
      <c r="H1" s="17"/>
      <c r="I1" s="17"/>
      <c r="J1" s="17"/>
      <c r="K1" s="17"/>
    </row>
    <row r="2" spans="1:11" ht="40.5" customHeight="1">
      <c r="A2" s="2"/>
      <c r="B2" s="8" t="s">
        <v>54</v>
      </c>
      <c r="C2" s="9"/>
      <c r="D2" s="9"/>
      <c r="E2" s="9"/>
      <c r="F2" s="9"/>
      <c r="G2" s="9"/>
      <c r="H2" s="9"/>
      <c r="I2" s="9"/>
      <c r="J2" s="9"/>
      <c r="K2" s="2"/>
    </row>
    <row r="3" spans="1:11" ht="15.75">
      <c r="A3" s="13" t="s">
        <v>35</v>
      </c>
      <c r="B3" s="10" t="s">
        <v>0</v>
      </c>
      <c r="C3" s="10" t="s">
        <v>1</v>
      </c>
      <c r="D3" s="10" t="s">
        <v>2</v>
      </c>
      <c r="E3" s="10" t="s">
        <v>3</v>
      </c>
      <c r="F3" s="10"/>
      <c r="G3" s="10"/>
      <c r="H3" s="10"/>
      <c r="I3" s="10"/>
      <c r="J3" s="10"/>
      <c r="K3" s="11"/>
    </row>
    <row r="4" spans="1:11" ht="15.75">
      <c r="A4" s="12"/>
      <c r="B4" s="10"/>
      <c r="C4" s="10"/>
      <c r="D4" s="10"/>
      <c r="E4" s="10" t="s">
        <v>4</v>
      </c>
      <c r="F4" s="10" t="s">
        <v>29</v>
      </c>
      <c r="G4" s="10"/>
      <c r="H4" s="10"/>
      <c r="I4" s="10"/>
      <c r="J4" s="10"/>
      <c r="K4" s="11"/>
    </row>
    <row r="5" spans="1:11" ht="35.25" customHeight="1">
      <c r="A5" s="12"/>
      <c r="B5" s="10"/>
      <c r="C5" s="10"/>
      <c r="D5" s="10"/>
      <c r="E5" s="10"/>
      <c r="F5" s="3">
        <v>2010</v>
      </c>
      <c r="G5" s="3">
        <v>2011</v>
      </c>
      <c r="H5" s="3">
        <v>2012</v>
      </c>
      <c r="I5" s="3">
        <v>2013</v>
      </c>
      <c r="J5" s="3">
        <v>2014</v>
      </c>
      <c r="K5" s="4">
        <v>2015</v>
      </c>
    </row>
    <row r="6" spans="1:11" ht="15.75">
      <c r="A6" s="5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4">
        <v>11</v>
      </c>
    </row>
    <row r="7" spans="1:11" ht="15.75" customHeight="1">
      <c r="A7" s="18" t="s">
        <v>5</v>
      </c>
      <c r="B7" s="14" t="s">
        <v>41</v>
      </c>
      <c r="C7" s="14" t="s">
        <v>43</v>
      </c>
      <c r="D7" s="6" t="s">
        <v>4</v>
      </c>
      <c r="E7" s="19">
        <f aca="true" t="shared" si="0" ref="E7:K7">SUM(E8:E11)</f>
        <v>42417.637619999994</v>
      </c>
      <c r="F7" s="19">
        <f t="shared" si="0"/>
        <v>2577.26</v>
      </c>
      <c r="G7" s="19">
        <f t="shared" si="0"/>
        <v>11059.06762</v>
      </c>
      <c r="H7" s="19">
        <f t="shared" si="0"/>
        <v>4762.110000000001</v>
      </c>
      <c r="I7" s="19">
        <f t="shared" si="0"/>
        <v>8657.2</v>
      </c>
      <c r="J7" s="19">
        <f t="shared" si="0"/>
        <v>8485.85</v>
      </c>
      <c r="K7" s="20">
        <f t="shared" si="0"/>
        <v>6876.15</v>
      </c>
    </row>
    <row r="8" spans="1:11" ht="31.5">
      <c r="A8" s="18"/>
      <c r="B8" s="15"/>
      <c r="C8" s="15"/>
      <c r="D8" s="6" t="s">
        <v>6</v>
      </c>
      <c r="E8" s="19">
        <f>SUM(F8:K8)</f>
        <v>613.27</v>
      </c>
      <c r="F8" s="19">
        <f>F14+F50+F55</f>
        <v>613.27</v>
      </c>
      <c r="G8" s="19">
        <f>G14+G50+G55</f>
        <v>0</v>
      </c>
      <c r="H8" s="19">
        <f aca="true" t="shared" si="1" ref="F8:K11">H14+H50+H55</f>
        <v>0</v>
      </c>
      <c r="I8" s="19">
        <f t="shared" si="1"/>
        <v>0</v>
      </c>
      <c r="J8" s="19">
        <f t="shared" si="1"/>
        <v>0</v>
      </c>
      <c r="K8" s="20">
        <f t="shared" si="1"/>
        <v>0</v>
      </c>
    </row>
    <row r="9" spans="1:11" ht="47.25">
      <c r="A9" s="18"/>
      <c r="B9" s="15"/>
      <c r="C9" s="15"/>
      <c r="D9" s="6" t="s">
        <v>7</v>
      </c>
      <c r="E9" s="19">
        <f>SUM(F9:K9)</f>
        <v>2377.76</v>
      </c>
      <c r="F9" s="19">
        <f>F15+F51+F56</f>
        <v>253.5</v>
      </c>
      <c r="G9" s="19">
        <f>G15+G51+G56</f>
        <v>667.83</v>
      </c>
      <c r="H9" s="19">
        <f t="shared" si="1"/>
        <v>356.43</v>
      </c>
      <c r="I9" s="19">
        <f t="shared" si="1"/>
        <v>1100</v>
      </c>
      <c r="J9" s="19">
        <f t="shared" si="1"/>
        <v>0</v>
      </c>
      <c r="K9" s="20">
        <f t="shared" si="1"/>
        <v>0</v>
      </c>
    </row>
    <row r="10" spans="1:11" ht="15.75">
      <c r="A10" s="18"/>
      <c r="B10" s="15"/>
      <c r="C10" s="15"/>
      <c r="D10" s="6" t="s">
        <v>8</v>
      </c>
      <c r="E10" s="19">
        <f>SUM(F10:K10)</f>
        <v>3.5</v>
      </c>
      <c r="F10" s="19">
        <f t="shared" si="1"/>
        <v>0</v>
      </c>
      <c r="G10" s="19">
        <f t="shared" si="1"/>
        <v>1.25</v>
      </c>
      <c r="H10" s="19">
        <f t="shared" si="1"/>
        <v>1.25</v>
      </c>
      <c r="I10" s="19">
        <f t="shared" si="1"/>
        <v>0.4</v>
      </c>
      <c r="J10" s="19">
        <f t="shared" si="1"/>
        <v>0.35</v>
      </c>
      <c r="K10" s="20">
        <f t="shared" si="1"/>
        <v>0.25</v>
      </c>
    </row>
    <row r="11" spans="1:11" ht="31.5">
      <c r="A11" s="18"/>
      <c r="B11" s="15"/>
      <c r="C11" s="15"/>
      <c r="D11" s="6" t="s">
        <v>9</v>
      </c>
      <c r="E11" s="19">
        <f>SUM(F11:K11)</f>
        <v>39423.107619999995</v>
      </c>
      <c r="F11" s="19">
        <f t="shared" si="1"/>
        <v>1710.4900000000002</v>
      </c>
      <c r="G11" s="19">
        <f t="shared" si="1"/>
        <v>10389.98762</v>
      </c>
      <c r="H11" s="19">
        <f t="shared" si="1"/>
        <v>4404.43</v>
      </c>
      <c r="I11" s="19">
        <f t="shared" si="1"/>
        <v>7556.8</v>
      </c>
      <c r="J11" s="19">
        <f t="shared" si="1"/>
        <v>8485.5</v>
      </c>
      <c r="K11" s="20">
        <f t="shared" si="1"/>
        <v>6875.9</v>
      </c>
    </row>
    <row r="12" spans="1:11" ht="15.75">
      <c r="A12" s="18"/>
      <c r="B12" s="6" t="s">
        <v>10</v>
      </c>
      <c r="C12" s="21"/>
      <c r="D12" s="21"/>
      <c r="E12" s="22"/>
      <c r="F12" s="22"/>
      <c r="G12" s="22"/>
      <c r="H12" s="22"/>
      <c r="I12" s="22"/>
      <c r="J12" s="22"/>
      <c r="K12" s="23"/>
    </row>
    <row r="13" spans="1:11" ht="15.75">
      <c r="A13" s="18" t="s">
        <v>11</v>
      </c>
      <c r="B13" s="14" t="s">
        <v>42</v>
      </c>
      <c r="C13" s="14" t="s">
        <v>44</v>
      </c>
      <c r="D13" s="6" t="s">
        <v>4</v>
      </c>
      <c r="E13" s="19">
        <f aca="true" t="shared" si="2" ref="E13:K13">SUM(E14:E18)</f>
        <v>272.18762</v>
      </c>
      <c r="F13" s="19">
        <f t="shared" si="2"/>
        <v>244.5</v>
      </c>
      <c r="G13" s="19">
        <f t="shared" si="2"/>
        <v>27.68762</v>
      </c>
      <c r="H13" s="19">
        <f t="shared" si="2"/>
        <v>0</v>
      </c>
      <c r="I13" s="19">
        <f t="shared" si="2"/>
        <v>0</v>
      </c>
      <c r="J13" s="19">
        <f t="shared" si="2"/>
        <v>0</v>
      </c>
      <c r="K13" s="20">
        <f t="shared" si="2"/>
        <v>0</v>
      </c>
    </row>
    <row r="14" spans="1:11" ht="31.5">
      <c r="A14" s="18"/>
      <c r="B14" s="15"/>
      <c r="C14" s="15"/>
      <c r="D14" s="6" t="s">
        <v>12</v>
      </c>
      <c r="E14" s="19">
        <v>191</v>
      </c>
      <c r="F14" s="19">
        <v>191</v>
      </c>
      <c r="G14" s="19">
        <f>G20+G25+G30+G40+G45+G35</f>
        <v>0</v>
      </c>
      <c r="H14" s="19">
        <f>H20+H25+H30+H40+H45+H35</f>
        <v>0</v>
      </c>
      <c r="I14" s="19">
        <f>I20+I25+I30+I40+I45+I35</f>
        <v>0</v>
      </c>
      <c r="J14" s="19">
        <f>J20+J25+J30+J40+J45+J35</f>
        <v>0</v>
      </c>
      <c r="K14" s="20">
        <f>K20+K25+K30+K40+K45+K35</f>
        <v>0</v>
      </c>
    </row>
    <row r="15" spans="1:11" ht="47.25">
      <c r="A15" s="18"/>
      <c r="B15" s="15"/>
      <c r="C15" s="15"/>
      <c r="D15" s="6" t="s">
        <v>7</v>
      </c>
      <c r="E15" s="19">
        <f aca="true" t="shared" si="3" ref="E15:K17">E21+E26+E31+E41+E46+E36</f>
        <v>13.499999999999998</v>
      </c>
      <c r="F15" s="19">
        <f t="shared" si="3"/>
        <v>13.499999999999998</v>
      </c>
      <c r="G15" s="19">
        <f t="shared" si="3"/>
        <v>0</v>
      </c>
      <c r="H15" s="19">
        <f t="shared" si="3"/>
        <v>0</v>
      </c>
      <c r="I15" s="19">
        <f t="shared" si="3"/>
        <v>0</v>
      </c>
      <c r="J15" s="19">
        <f t="shared" si="3"/>
        <v>0</v>
      </c>
      <c r="K15" s="20">
        <f t="shared" si="3"/>
        <v>0</v>
      </c>
    </row>
    <row r="16" spans="1:11" ht="15.75">
      <c r="A16" s="18"/>
      <c r="B16" s="15"/>
      <c r="C16" s="15"/>
      <c r="D16" s="6" t="s">
        <v>8</v>
      </c>
      <c r="E16" s="19">
        <f>SUM(F16:K16)</f>
        <v>0</v>
      </c>
      <c r="F16" s="19">
        <f t="shared" si="3"/>
        <v>0</v>
      </c>
      <c r="G16" s="19">
        <f t="shared" si="3"/>
        <v>0</v>
      </c>
      <c r="H16" s="19">
        <f t="shared" si="3"/>
        <v>0</v>
      </c>
      <c r="I16" s="19">
        <f t="shared" si="3"/>
        <v>0</v>
      </c>
      <c r="J16" s="19">
        <f t="shared" si="3"/>
        <v>0</v>
      </c>
      <c r="K16" s="20">
        <f t="shared" si="3"/>
        <v>0</v>
      </c>
    </row>
    <row r="17" spans="1:11" ht="31.5">
      <c r="A17" s="18"/>
      <c r="B17" s="15"/>
      <c r="C17" s="15"/>
      <c r="D17" s="6" t="s">
        <v>9</v>
      </c>
      <c r="E17" s="19">
        <f t="shared" si="3"/>
        <v>67.68762</v>
      </c>
      <c r="F17" s="19">
        <f t="shared" si="3"/>
        <v>40</v>
      </c>
      <c r="G17" s="19">
        <f t="shared" si="3"/>
        <v>27.68762</v>
      </c>
      <c r="H17" s="19">
        <f t="shared" si="3"/>
        <v>0</v>
      </c>
      <c r="I17" s="19">
        <f t="shared" si="3"/>
        <v>0</v>
      </c>
      <c r="J17" s="19">
        <f t="shared" si="3"/>
        <v>0</v>
      </c>
      <c r="K17" s="20">
        <f t="shared" si="3"/>
        <v>0</v>
      </c>
    </row>
    <row r="18" spans="1:11" ht="15.75">
      <c r="A18" s="18"/>
      <c r="B18" s="6" t="s">
        <v>10</v>
      </c>
      <c r="C18" s="21"/>
      <c r="D18" s="21"/>
      <c r="E18" s="22"/>
      <c r="F18" s="22"/>
      <c r="G18" s="22"/>
      <c r="H18" s="22"/>
      <c r="I18" s="22"/>
      <c r="J18" s="22"/>
      <c r="K18" s="23"/>
    </row>
    <row r="19" spans="1:11" ht="15.75">
      <c r="A19" s="18" t="s">
        <v>13</v>
      </c>
      <c r="B19" s="14" t="s">
        <v>56</v>
      </c>
      <c r="C19" s="14" t="s">
        <v>44</v>
      </c>
      <c r="D19" s="6" t="s">
        <v>4</v>
      </c>
      <c r="E19" s="19">
        <f>SUM(F19:K19)</f>
        <v>52.38662</v>
      </c>
      <c r="F19" s="19">
        <v>24.699</v>
      </c>
      <c r="G19" s="19">
        <f>SUM(G20:G23)</f>
        <v>27.68762</v>
      </c>
      <c r="H19" s="19">
        <f>SUM(H20:H23)</f>
        <v>0</v>
      </c>
      <c r="I19" s="19">
        <f>SUM(I20:I23)</f>
        <v>0</v>
      </c>
      <c r="J19" s="19">
        <f>SUM(J20:J23)</f>
        <v>0</v>
      </c>
      <c r="K19" s="20">
        <f>SUM(K20:K23)</f>
        <v>0</v>
      </c>
    </row>
    <row r="20" spans="1:11" ht="31.5">
      <c r="A20" s="18"/>
      <c r="B20" s="24"/>
      <c r="C20" s="15"/>
      <c r="D20" s="6" t="s">
        <v>12</v>
      </c>
      <c r="E20" s="19">
        <f aca="true" t="shared" si="4" ref="E20:E51">SUM(F20:K20)</f>
        <v>24.52133774</v>
      </c>
      <c r="F20" s="19">
        <v>24.52133774</v>
      </c>
      <c r="G20" s="19">
        <v>0</v>
      </c>
      <c r="H20" s="19">
        <v>0</v>
      </c>
      <c r="I20" s="19">
        <v>0</v>
      </c>
      <c r="J20" s="19">
        <v>0</v>
      </c>
      <c r="K20" s="20">
        <v>0</v>
      </c>
    </row>
    <row r="21" spans="1:11" ht="47.25">
      <c r="A21" s="18"/>
      <c r="B21" s="24"/>
      <c r="C21" s="15"/>
      <c r="D21" s="6" t="s">
        <v>7</v>
      </c>
      <c r="E21" s="19">
        <f t="shared" si="4"/>
        <v>0.17822</v>
      </c>
      <c r="F21" s="19">
        <v>0.17822</v>
      </c>
      <c r="G21" s="19">
        <v>0</v>
      </c>
      <c r="H21" s="19">
        <v>0</v>
      </c>
      <c r="I21" s="19">
        <v>0</v>
      </c>
      <c r="J21" s="19">
        <v>0</v>
      </c>
      <c r="K21" s="20">
        <v>0</v>
      </c>
    </row>
    <row r="22" spans="1:11" ht="15.75">
      <c r="A22" s="18"/>
      <c r="B22" s="24"/>
      <c r="C22" s="15"/>
      <c r="D22" s="6" t="s">
        <v>8</v>
      </c>
      <c r="E22" s="19">
        <f t="shared" si="4"/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20">
        <v>0</v>
      </c>
    </row>
    <row r="23" spans="1:11" ht="51" customHeight="1">
      <c r="A23" s="18"/>
      <c r="B23" s="24"/>
      <c r="C23" s="15"/>
      <c r="D23" s="6" t="s">
        <v>9</v>
      </c>
      <c r="E23" s="19">
        <f t="shared" si="4"/>
        <v>27.68762</v>
      </c>
      <c r="F23" s="19">
        <v>0</v>
      </c>
      <c r="G23" s="19">
        <v>27.68762</v>
      </c>
      <c r="H23" s="19">
        <v>0</v>
      </c>
      <c r="I23" s="19">
        <v>0</v>
      </c>
      <c r="J23" s="19">
        <v>0</v>
      </c>
      <c r="K23" s="20">
        <v>0</v>
      </c>
    </row>
    <row r="24" spans="1:11" ht="15.75">
      <c r="A24" s="18" t="s">
        <v>14</v>
      </c>
      <c r="B24" s="14" t="s">
        <v>59</v>
      </c>
      <c r="C24" s="14" t="s">
        <v>44</v>
      </c>
      <c r="D24" s="6" t="s">
        <v>4</v>
      </c>
      <c r="E24" s="19">
        <f t="shared" si="4"/>
        <v>13.86075361</v>
      </c>
      <c r="F24" s="19">
        <f aca="true" t="shared" si="5" ref="F24:K24">SUM(F25:F28)</f>
        <v>13.86075361</v>
      </c>
      <c r="G24" s="19">
        <f t="shared" si="5"/>
        <v>0</v>
      </c>
      <c r="H24" s="19">
        <f t="shared" si="5"/>
        <v>0</v>
      </c>
      <c r="I24" s="19">
        <f t="shared" si="5"/>
        <v>0</v>
      </c>
      <c r="J24" s="19">
        <f t="shared" si="5"/>
        <v>0</v>
      </c>
      <c r="K24" s="20">
        <f t="shared" si="5"/>
        <v>0</v>
      </c>
    </row>
    <row r="25" spans="1:11" ht="31.5">
      <c r="A25" s="18"/>
      <c r="B25" s="15"/>
      <c r="C25" s="15"/>
      <c r="D25" s="6" t="s">
        <v>12</v>
      </c>
      <c r="E25" s="19">
        <f t="shared" si="4"/>
        <v>13.86075361</v>
      </c>
      <c r="F25" s="19">
        <v>13.86075361</v>
      </c>
      <c r="G25" s="19">
        <v>0</v>
      </c>
      <c r="H25" s="19">
        <v>0</v>
      </c>
      <c r="I25" s="19">
        <v>0</v>
      </c>
      <c r="J25" s="19">
        <v>0</v>
      </c>
      <c r="K25" s="20">
        <v>0</v>
      </c>
    </row>
    <row r="26" spans="1:11" ht="47.25">
      <c r="A26" s="18"/>
      <c r="B26" s="15"/>
      <c r="C26" s="15"/>
      <c r="D26" s="6" t="s">
        <v>7</v>
      </c>
      <c r="E26" s="19">
        <f t="shared" si="4"/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20">
        <v>0</v>
      </c>
    </row>
    <row r="27" spans="1:11" ht="15.75">
      <c r="A27" s="18"/>
      <c r="B27" s="15"/>
      <c r="C27" s="15"/>
      <c r="D27" s="6" t="s">
        <v>8</v>
      </c>
      <c r="E27" s="19">
        <f t="shared" si="4"/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0">
        <v>0</v>
      </c>
    </row>
    <row r="28" spans="1:11" ht="31.5">
      <c r="A28" s="18"/>
      <c r="B28" s="15"/>
      <c r="C28" s="15"/>
      <c r="D28" s="6" t="s">
        <v>9</v>
      </c>
      <c r="E28" s="19">
        <f t="shared" si="4"/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20">
        <v>0</v>
      </c>
    </row>
    <row r="29" spans="1:11" ht="15.75">
      <c r="A29" s="18" t="s">
        <v>15</v>
      </c>
      <c r="B29" s="15" t="s">
        <v>16</v>
      </c>
      <c r="C29" s="14" t="s">
        <v>44</v>
      </c>
      <c r="D29" s="6" t="s">
        <v>4</v>
      </c>
      <c r="E29" s="19">
        <f t="shared" si="4"/>
        <v>1.84386171</v>
      </c>
      <c r="F29" s="19">
        <f aca="true" t="shared" si="6" ref="F29:K29">SUM(F30:F33)</f>
        <v>1.84386171</v>
      </c>
      <c r="G29" s="19">
        <f t="shared" si="6"/>
        <v>0</v>
      </c>
      <c r="H29" s="19">
        <f t="shared" si="6"/>
        <v>0</v>
      </c>
      <c r="I29" s="19">
        <f t="shared" si="6"/>
        <v>0</v>
      </c>
      <c r="J29" s="19">
        <f t="shared" si="6"/>
        <v>0</v>
      </c>
      <c r="K29" s="20">
        <f t="shared" si="6"/>
        <v>0</v>
      </c>
    </row>
    <row r="30" spans="1:11" ht="31.5">
      <c r="A30" s="18"/>
      <c r="B30" s="15"/>
      <c r="C30" s="15"/>
      <c r="D30" s="6" t="s">
        <v>12</v>
      </c>
      <c r="E30" s="19">
        <f t="shared" si="4"/>
        <v>1.84386171</v>
      </c>
      <c r="F30" s="19">
        <v>1.84386171</v>
      </c>
      <c r="G30" s="19">
        <v>0</v>
      </c>
      <c r="H30" s="19">
        <v>0</v>
      </c>
      <c r="I30" s="19">
        <v>0</v>
      </c>
      <c r="J30" s="19">
        <v>0</v>
      </c>
      <c r="K30" s="20">
        <v>0</v>
      </c>
    </row>
    <row r="31" spans="1:11" ht="47.25">
      <c r="A31" s="18"/>
      <c r="B31" s="15"/>
      <c r="C31" s="15"/>
      <c r="D31" s="6" t="s">
        <v>7</v>
      </c>
      <c r="E31" s="19">
        <f t="shared" si="4"/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20">
        <v>0</v>
      </c>
    </row>
    <row r="32" spans="1:11" ht="15.75">
      <c r="A32" s="18"/>
      <c r="B32" s="15"/>
      <c r="C32" s="15"/>
      <c r="D32" s="6" t="s">
        <v>8</v>
      </c>
      <c r="E32" s="19">
        <f t="shared" si="4"/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20">
        <v>0</v>
      </c>
    </row>
    <row r="33" spans="1:11" ht="31.5">
      <c r="A33" s="18"/>
      <c r="B33" s="15"/>
      <c r="C33" s="15"/>
      <c r="D33" s="6" t="s">
        <v>9</v>
      </c>
      <c r="E33" s="19">
        <f t="shared" si="4"/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20">
        <v>0</v>
      </c>
    </row>
    <row r="34" spans="1:11" ht="15.75">
      <c r="A34" s="18" t="s">
        <v>17</v>
      </c>
      <c r="B34" s="14" t="s">
        <v>58</v>
      </c>
      <c r="C34" s="14" t="s">
        <v>44</v>
      </c>
      <c r="D34" s="6" t="s">
        <v>4</v>
      </c>
      <c r="E34" s="19">
        <f t="shared" si="4"/>
        <v>188.391</v>
      </c>
      <c r="F34" s="19">
        <v>188.391</v>
      </c>
      <c r="G34" s="19">
        <f>SUM(G35:G38)</f>
        <v>0</v>
      </c>
      <c r="H34" s="19">
        <f>SUM(H35:H38)</f>
        <v>0</v>
      </c>
      <c r="I34" s="19">
        <f>SUM(I35:I38)</f>
        <v>0</v>
      </c>
      <c r="J34" s="19">
        <f>SUM(J35:J38)</f>
        <v>0</v>
      </c>
      <c r="K34" s="20">
        <f>SUM(K35:K38)</f>
        <v>0</v>
      </c>
    </row>
    <row r="35" spans="1:11" ht="31.5">
      <c r="A35" s="18"/>
      <c r="B35" s="15"/>
      <c r="C35" s="15"/>
      <c r="D35" s="6" t="s">
        <v>12</v>
      </c>
      <c r="E35" s="19">
        <f t="shared" si="4"/>
        <v>145.332</v>
      </c>
      <c r="F35" s="19">
        <v>145.332</v>
      </c>
      <c r="G35" s="19">
        <v>0</v>
      </c>
      <c r="H35" s="19">
        <v>0</v>
      </c>
      <c r="I35" s="19">
        <v>0</v>
      </c>
      <c r="J35" s="19">
        <v>0</v>
      </c>
      <c r="K35" s="20">
        <v>0</v>
      </c>
    </row>
    <row r="36" spans="1:11" ht="47.25">
      <c r="A36" s="18"/>
      <c r="B36" s="15"/>
      <c r="C36" s="15"/>
      <c r="D36" s="6" t="s">
        <v>7</v>
      </c>
      <c r="E36" s="19">
        <f t="shared" si="4"/>
        <v>3.05864325</v>
      </c>
      <c r="F36" s="19">
        <v>3.05864325</v>
      </c>
      <c r="G36" s="19">
        <v>0</v>
      </c>
      <c r="H36" s="19">
        <v>0</v>
      </c>
      <c r="I36" s="19">
        <v>0</v>
      </c>
      <c r="J36" s="19">
        <v>0</v>
      </c>
      <c r="K36" s="20">
        <v>0</v>
      </c>
    </row>
    <row r="37" spans="1:11" ht="15.75">
      <c r="A37" s="18"/>
      <c r="B37" s="15"/>
      <c r="C37" s="15"/>
      <c r="D37" s="6" t="s">
        <v>8</v>
      </c>
      <c r="E37" s="19">
        <f t="shared" si="4"/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20">
        <v>0</v>
      </c>
    </row>
    <row r="38" spans="1:11" ht="31.5">
      <c r="A38" s="18"/>
      <c r="B38" s="15"/>
      <c r="C38" s="15"/>
      <c r="D38" s="6" t="s">
        <v>9</v>
      </c>
      <c r="E38" s="19">
        <f t="shared" si="4"/>
        <v>40</v>
      </c>
      <c r="F38" s="19">
        <v>40</v>
      </c>
      <c r="G38" s="19">
        <v>0</v>
      </c>
      <c r="H38" s="19">
        <v>0</v>
      </c>
      <c r="I38" s="19">
        <v>0</v>
      </c>
      <c r="J38" s="19">
        <v>0</v>
      </c>
      <c r="K38" s="20">
        <v>0</v>
      </c>
    </row>
    <row r="39" spans="1:11" ht="15.75">
      <c r="A39" s="18" t="s">
        <v>18</v>
      </c>
      <c r="B39" s="15" t="s">
        <v>19</v>
      </c>
      <c r="C39" s="14" t="s">
        <v>44</v>
      </c>
      <c r="D39" s="6" t="s">
        <v>4</v>
      </c>
      <c r="E39" s="19">
        <f t="shared" si="4"/>
        <v>15.19596382</v>
      </c>
      <c r="F39" s="19">
        <f aca="true" t="shared" si="7" ref="F39:K39">SUM(F40:F43)</f>
        <v>15.19596382</v>
      </c>
      <c r="G39" s="19">
        <f t="shared" si="7"/>
        <v>0</v>
      </c>
      <c r="H39" s="19">
        <f t="shared" si="7"/>
        <v>0</v>
      </c>
      <c r="I39" s="19">
        <f t="shared" si="7"/>
        <v>0</v>
      </c>
      <c r="J39" s="19">
        <f t="shared" si="7"/>
        <v>0</v>
      </c>
      <c r="K39" s="20">
        <f t="shared" si="7"/>
        <v>0</v>
      </c>
    </row>
    <row r="40" spans="1:11" ht="31.5">
      <c r="A40" s="18"/>
      <c r="B40" s="15"/>
      <c r="C40" s="15"/>
      <c r="D40" s="6" t="s">
        <v>12</v>
      </c>
      <c r="E40" s="19">
        <f t="shared" si="4"/>
        <v>4.93282707</v>
      </c>
      <c r="F40" s="19">
        <v>4.93282707</v>
      </c>
      <c r="G40" s="19">
        <v>0</v>
      </c>
      <c r="H40" s="19">
        <v>0</v>
      </c>
      <c r="I40" s="19">
        <v>0</v>
      </c>
      <c r="J40" s="19">
        <v>0</v>
      </c>
      <c r="K40" s="20">
        <v>0</v>
      </c>
    </row>
    <row r="41" spans="1:11" ht="47.25">
      <c r="A41" s="18"/>
      <c r="B41" s="15"/>
      <c r="C41" s="15"/>
      <c r="D41" s="6" t="s">
        <v>7</v>
      </c>
      <c r="E41" s="19">
        <f t="shared" si="4"/>
        <v>10.26313675</v>
      </c>
      <c r="F41" s="19">
        <v>10.26313675</v>
      </c>
      <c r="G41" s="19">
        <v>0</v>
      </c>
      <c r="H41" s="19">
        <v>0</v>
      </c>
      <c r="I41" s="19">
        <v>0</v>
      </c>
      <c r="J41" s="19">
        <v>0</v>
      </c>
      <c r="K41" s="20">
        <v>0</v>
      </c>
    </row>
    <row r="42" spans="1:11" ht="15.75">
      <c r="A42" s="18"/>
      <c r="B42" s="15"/>
      <c r="C42" s="15"/>
      <c r="D42" s="6" t="s">
        <v>8</v>
      </c>
      <c r="E42" s="19">
        <f t="shared" si="4"/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20">
        <v>0</v>
      </c>
    </row>
    <row r="43" spans="1:11" ht="31.5">
      <c r="A43" s="18"/>
      <c r="B43" s="15"/>
      <c r="C43" s="15"/>
      <c r="D43" s="6" t="s">
        <v>9</v>
      </c>
      <c r="E43" s="19">
        <f t="shared" si="4"/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20">
        <v>0</v>
      </c>
    </row>
    <row r="44" spans="1:11" ht="15.75">
      <c r="A44" s="18" t="s">
        <v>20</v>
      </c>
      <c r="B44" s="14" t="s">
        <v>50</v>
      </c>
      <c r="C44" s="14" t="s">
        <v>44</v>
      </c>
      <c r="D44" s="6" t="s">
        <v>4</v>
      </c>
      <c r="E44" s="19">
        <f t="shared" si="4"/>
        <v>0.508652</v>
      </c>
      <c r="F44" s="19">
        <f aca="true" t="shared" si="8" ref="F44:K44">SUM(F45:F48)</f>
        <v>0.508652</v>
      </c>
      <c r="G44" s="19">
        <f t="shared" si="8"/>
        <v>0</v>
      </c>
      <c r="H44" s="19">
        <f t="shared" si="8"/>
        <v>0</v>
      </c>
      <c r="I44" s="19">
        <f t="shared" si="8"/>
        <v>0</v>
      </c>
      <c r="J44" s="19">
        <f t="shared" si="8"/>
        <v>0</v>
      </c>
      <c r="K44" s="20">
        <f t="shared" si="8"/>
        <v>0</v>
      </c>
    </row>
    <row r="45" spans="1:11" ht="31.5">
      <c r="A45" s="18"/>
      <c r="B45" s="15"/>
      <c r="C45" s="15"/>
      <c r="D45" s="6" t="s">
        <v>12</v>
      </c>
      <c r="E45" s="19">
        <f t="shared" si="4"/>
        <v>0.508652</v>
      </c>
      <c r="F45" s="19">
        <v>0.508652</v>
      </c>
      <c r="G45" s="19">
        <v>0</v>
      </c>
      <c r="H45" s="19">
        <v>0</v>
      </c>
      <c r="I45" s="19">
        <v>0</v>
      </c>
      <c r="J45" s="19">
        <v>0</v>
      </c>
      <c r="K45" s="20">
        <v>0</v>
      </c>
    </row>
    <row r="46" spans="1:11" ht="47.25">
      <c r="A46" s="18"/>
      <c r="B46" s="15"/>
      <c r="C46" s="15"/>
      <c r="D46" s="6" t="s">
        <v>7</v>
      </c>
      <c r="E46" s="19">
        <f t="shared" si="4"/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>
        <v>0</v>
      </c>
    </row>
    <row r="47" spans="1:11" ht="15.75">
      <c r="A47" s="18"/>
      <c r="B47" s="15"/>
      <c r="C47" s="15"/>
      <c r="D47" s="6" t="s">
        <v>8</v>
      </c>
      <c r="E47" s="19">
        <f t="shared" si="4"/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20">
        <v>0</v>
      </c>
    </row>
    <row r="48" spans="1:11" ht="31.5">
      <c r="A48" s="18"/>
      <c r="B48" s="15"/>
      <c r="C48" s="15"/>
      <c r="D48" s="6" t="s">
        <v>9</v>
      </c>
      <c r="E48" s="19">
        <f t="shared" si="4"/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20">
        <v>0</v>
      </c>
    </row>
    <row r="49" spans="1:11" ht="15.75">
      <c r="A49" s="18" t="s">
        <v>21</v>
      </c>
      <c r="B49" s="14" t="s">
        <v>57</v>
      </c>
      <c r="C49" s="14" t="s">
        <v>44</v>
      </c>
      <c r="D49" s="6" t="s">
        <v>4</v>
      </c>
      <c r="E49" s="19">
        <f t="shared" si="4"/>
        <v>38790.05</v>
      </c>
      <c r="F49" s="19">
        <f aca="true" t="shared" si="9" ref="F49:K49">SUM(F50:F53)</f>
        <v>1384.88</v>
      </c>
      <c r="G49" s="19">
        <f t="shared" si="9"/>
        <v>10321.38</v>
      </c>
      <c r="H49" s="19">
        <f t="shared" si="9"/>
        <v>4333.110000000001</v>
      </c>
      <c r="I49" s="19">
        <f t="shared" si="9"/>
        <v>7467.2</v>
      </c>
      <c r="J49" s="19">
        <f t="shared" si="9"/>
        <v>8407.33</v>
      </c>
      <c r="K49" s="20">
        <f t="shared" si="9"/>
        <v>6876.15</v>
      </c>
    </row>
    <row r="50" spans="1:11" ht="31.5">
      <c r="A50" s="18"/>
      <c r="B50" s="15"/>
      <c r="C50" s="15"/>
      <c r="D50" s="6" t="s">
        <v>6</v>
      </c>
      <c r="E50" s="19">
        <f t="shared" si="4"/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0">
        <v>0</v>
      </c>
    </row>
    <row r="51" spans="1:11" ht="47.25">
      <c r="A51" s="18"/>
      <c r="B51" s="15"/>
      <c r="C51" s="15"/>
      <c r="D51" s="6" t="s">
        <v>7</v>
      </c>
      <c r="E51" s="19">
        <f t="shared" si="4"/>
        <v>84.25999999999999</v>
      </c>
      <c r="F51" s="19">
        <v>0</v>
      </c>
      <c r="G51" s="19">
        <v>62.83</v>
      </c>
      <c r="H51" s="19">
        <v>21.43</v>
      </c>
      <c r="I51" s="19">
        <v>0</v>
      </c>
      <c r="J51" s="19">
        <v>0</v>
      </c>
      <c r="K51" s="20">
        <v>0</v>
      </c>
    </row>
    <row r="52" spans="1:11" ht="15.75">
      <c r="A52" s="18"/>
      <c r="B52" s="15"/>
      <c r="C52" s="15"/>
      <c r="D52" s="6" t="s">
        <v>8</v>
      </c>
      <c r="E52" s="19">
        <f aca="true" t="shared" si="10" ref="E52:E63">SUM(F52:K52)</f>
        <v>3.5</v>
      </c>
      <c r="F52" s="19">
        <v>0</v>
      </c>
      <c r="G52" s="19">
        <v>1.25</v>
      </c>
      <c r="H52" s="19">
        <v>1.25</v>
      </c>
      <c r="I52" s="19">
        <v>0.4</v>
      </c>
      <c r="J52" s="19">
        <v>0.35</v>
      </c>
      <c r="K52" s="20">
        <v>0.25</v>
      </c>
    </row>
    <row r="53" spans="1:11" ht="31.5">
      <c r="A53" s="18"/>
      <c r="B53" s="15"/>
      <c r="C53" s="15"/>
      <c r="D53" s="6" t="s">
        <v>9</v>
      </c>
      <c r="E53" s="19">
        <f t="shared" si="10"/>
        <v>38702.29</v>
      </c>
      <c r="F53" s="19">
        <v>1384.88</v>
      </c>
      <c r="G53" s="19">
        <v>10257.3</v>
      </c>
      <c r="H53" s="19">
        <v>4310.43</v>
      </c>
      <c r="I53" s="19">
        <v>7466.8</v>
      </c>
      <c r="J53" s="19">
        <v>8406.98</v>
      </c>
      <c r="K53" s="20">
        <v>6875.9</v>
      </c>
    </row>
    <row r="54" spans="1:11" ht="15.75">
      <c r="A54" s="25" t="s">
        <v>60</v>
      </c>
      <c r="B54" s="14" t="s">
        <v>51</v>
      </c>
      <c r="C54" s="14" t="s">
        <v>44</v>
      </c>
      <c r="D54" s="6" t="s">
        <v>4</v>
      </c>
      <c r="E54" s="19">
        <f t="shared" si="10"/>
        <v>3355.4</v>
      </c>
      <c r="F54" s="19">
        <f aca="true" t="shared" si="11" ref="F54:K54">SUM(F55:F58)</f>
        <v>947.88</v>
      </c>
      <c r="G54" s="19">
        <f>SUM(G55:G58)</f>
        <v>710</v>
      </c>
      <c r="H54" s="19">
        <f t="shared" si="11"/>
        <v>429</v>
      </c>
      <c r="I54" s="19">
        <f t="shared" si="11"/>
        <v>1190</v>
      </c>
      <c r="J54" s="19">
        <f t="shared" si="11"/>
        <v>78.52</v>
      </c>
      <c r="K54" s="20">
        <f t="shared" si="11"/>
        <v>0</v>
      </c>
    </row>
    <row r="55" spans="1:11" ht="51" customHeight="1">
      <c r="A55" s="26"/>
      <c r="B55" s="15"/>
      <c r="C55" s="15"/>
      <c r="D55" s="6" t="s">
        <v>22</v>
      </c>
      <c r="E55" s="19">
        <v>422.27</v>
      </c>
      <c r="F55" s="19">
        <v>422.27</v>
      </c>
      <c r="G55" s="19">
        <v>0</v>
      </c>
      <c r="H55" s="19">
        <v>0</v>
      </c>
      <c r="I55" s="19">
        <v>0</v>
      </c>
      <c r="J55" s="19">
        <v>0</v>
      </c>
      <c r="K55" s="20">
        <v>0</v>
      </c>
    </row>
    <row r="56" spans="1:11" ht="47.25">
      <c r="A56" s="26"/>
      <c r="B56" s="15"/>
      <c r="C56" s="15"/>
      <c r="D56" s="6" t="s">
        <v>7</v>
      </c>
      <c r="E56" s="19">
        <f t="shared" si="10"/>
        <v>2280</v>
      </c>
      <c r="F56" s="19">
        <v>240</v>
      </c>
      <c r="G56" s="19">
        <v>605</v>
      </c>
      <c r="H56" s="19">
        <v>335</v>
      </c>
      <c r="I56" s="19">
        <v>1100</v>
      </c>
      <c r="J56" s="19">
        <v>0</v>
      </c>
      <c r="K56" s="20">
        <v>0</v>
      </c>
    </row>
    <row r="57" spans="1:11" ht="15.75">
      <c r="A57" s="26"/>
      <c r="B57" s="15"/>
      <c r="C57" s="15"/>
      <c r="D57" s="6" t="s">
        <v>8</v>
      </c>
      <c r="E57" s="19">
        <f t="shared" si="10"/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20">
        <v>0</v>
      </c>
    </row>
    <row r="58" spans="1:11" ht="31.5">
      <c r="A58" s="26"/>
      <c r="B58" s="15"/>
      <c r="C58" s="15"/>
      <c r="D58" s="6" t="s">
        <v>9</v>
      </c>
      <c r="E58" s="19">
        <f t="shared" si="10"/>
        <v>653.13</v>
      </c>
      <c r="F58" s="19">
        <v>285.61</v>
      </c>
      <c r="G58" s="19">
        <v>105</v>
      </c>
      <c r="H58" s="19">
        <v>94</v>
      </c>
      <c r="I58" s="19">
        <v>90</v>
      </c>
      <c r="J58" s="19">
        <v>78.52</v>
      </c>
      <c r="K58" s="20">
        <v>0</v>
      </c>
    </row>
    <row r="59" spans="1:11" ht="15.75" customHeight="1">
      <c r="A59" s="26" t="s">
        <v>30</v>
      </c>
      <c r="B59" s="14" t="s">
        <v>45</v>
      </c>
      <c r="C59" s="14" t="s">
        <v>49</v>
      </c>
      <c r="D59" s="6" t="s">
        <v>4</v>
      </c>
      <c r="E59" s="19">
        <f t="shared" si="10"/>
        <v>394.75</v>
      </c>
      <c r="F59" s="19">
        <f aca="true" t="shared" si="12" ref="F59:K59">SUM(F60:F63)</f>
        <v>79.65</v>
      </c>
      <c r="G59" s="19">
        <f t="shared" si="12"/>
        <v>157.6</v>
      </c>
      <c r="H59" s="19">
        <f t="shared" si="12"/>
        <v>157.5</v>
      </c>
      <c r="I59" s="19">
        <f t="shared" si="12"/>
        <v>0</v>
      </c>
      <c r="J59" s="19">
        <f t="shared" si="12"/>
        <v>0</v>
      </c>
      <c r="K59" s="20">
        <f t="shared" si="12"/>
        <v>0</v>
      </c>
    </row>
    <row r="60" spans="1:11" ht="31.5">
      <c r="A60" s="26"/>
      <c r="B60" s="15"/>
      <c r="C60" s="15"/>
      <c r="D60" s="6" t="s">
        <v>6</v>
      </c>
      <c r="E60" s="19">
        <f t="shared" si="10"/>
        <v>394.75</v>
      </c>
      <c r="F60" s="19">
        <v>79.65</v>
      </c>
      <c r="G60" s="19">
        <v>157.6</v>
      </c>
      <c r="H60" s="19">
        <v>157.5</v>
      </c>
      <c r="I60" s="19">
        <v>0</v>
      </c>
      <c r="J60" s="19">
        <v>0</v>
      </c>
      <c r="K60" s="20">
        <v>0</v>
      </c>
    </row>
    <row r="61" spans="1:11" ht="47.25">
      <c r="A61" s="26"/>
      <c r="B61" s="15"/>
      <c r="C61" s="15"/>
      <c r="D61" s="6" t="s">
        <v>7</v>
      </c>
      <c r="E61" s="19">
        <f t="shared" si="10"/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20">
        <v>0</v>
      </c>
    </row>
    <row r="62" spans="1:11" ht="15.75">
      <c r="A62" s="26"/>
      <c r="B62" s="15"/>
      <c r="C62" s="15"/>
      <c r="D62" s="6" t="s">
        <v>8</v>
      </c>
      <c r="E62" s="19">
        <f t="shared" si="10"/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20">
        <v>0</v>
      </c>
    </row>
    <row r="63" spans="1:11" ht="31.5">
      <c r="A63" s="26"/>
      <c r="B63" s="15"/>
      <c r="C63" s="15"/>
      <c r="D63" s="6" t="s">
        <v>9</v>
      </c>
      <c r="E63" s="19">
        <f t="shared" si="10"/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20">
        <v>0</v>
      </c>
    </row>
    <row r="64" spans="1:11" ht="15.75">
      <c r="A64" s="26" t="s">
        <v>31</v>
      </c>
      <c r="B64" s="24" t="s">
        <v>63</v>
      </c>
      <c r="C64" s="14" t="s">
        <v>78</v>
      </c>
      <c r="D64" s="6" t="s">
        <v>4</v>
      </c>
      <c r="E64" s="19">
        <f>SUM(F64:K64)</f>
        <v>269.5</v>
      </c>
      <c r="F64" s="19">
        <f aca="true" t="shared" si="13" ref="F64:K64">SUM(F65:F68)</f>
        <v>0</v>
      </c>
      <c r="G64" s="19">
        <f t="shared" si="13"/>
        <v>0</v>
      </c>
      <c r="H64" s="19">
        <f t="shared" si="13"/>
        <v>269.5</v>
      </c>
      <c r="I64" s="19">
        <f t="shared" si="13"/>
        <v>0</v>
      </c>
      <c r="J64" s="19">
        <f t="shared" si="13"/>
        <v>0</v>
      </c>
      <c r="K64" s="20">
        <f t="shared" si="13"/>
        <v>0</v>
      </c>
    </row>
    <row r="65" spans="1:11" ht="31.5">
      <c r="A65" s="26"/>
      <c r="B65" s="15"/>
      <c r="C65" s="15"/>
      <c r="D65" s="6" t="s">
        <v>6</v>
      </c>
      <c r="E65" s="19">
        <f>SUM(F65:K65)</f>
        <v>213</v>
      </c>
      <c r="F65" s="19">
        <v>0</v>
      </c>
      <c r="G65" s="19">
        <v>0</v>
      </c>
      <c r="H65" s="19">
        <v>213</v>
      </c>
      <c r="I65" s="19">
        <v>0</v>
      </c>
      <c r="J65" s="19">
        <v>0</v>
      </c>
      <c r="K65" s="20">
        <v>0</v>
      </c>
    </row>
    <row r="66" spans="1:11" ht="47.25">
      <c r="A66" s="26"/>
      <c r="B66" s="15"/>
      <c r="C66" s="15"/>
      <c r="D66" s="6" t="s">
        <v>7</v>
      </c>
      <c r="E66" s="19">
        <f>SUM(F66:K66)</f>
        <v>55.5</v>
      </c>
      <c r="F66" s="19">
        <v>0</v>
      </c>
      <c r="G66" s="19">
        <v>0</v>
      </c>
      <c r="H66" s="19">
        <v>55.5</v>
      </c>
      <c r="I66" s="19">
        <v>0</v>
      </c>
      <c r="J66" s="19">
        <v>0</v>
      </c>
      <c r="K66" s="20">
        <v>0</v>
      </c>
    </row>
    <row r="67" spans="1:11" ht="15.75">
      <c r="A67" s="26"/>
      <c r="B67" s="15"/>
      <c r="C67" s="15"/>
      <c r="D67" s="6" t="s">
        <v>8</v>
      </c>
      <c r="E67" s="19">
        <f>SUM(F67:K67)</f>
        <v>1</v>
      </c>
      <c r="F67" s="19">
        <v>0</v>
      </c>
      <c r="G67" s="19">
        <v>0</v>
      </c>
      <c r="H67" s="19">
        <v>1</v>
      </c>
      <c r="I67" s="19">
        <v>0</v>
      </c>
      <c r="J67" s="19">
        <v>0</v>
      </c>
      <c r="K67" s="20">
        <v>0</v>
      </c>
    </row>
    <row r="68" spans="1:11" ht="30" customHeight="1">
      <c r="A68" s="26"/>
      <c r="B68" s="15"/>
      <c r="C68" s="15"/>
      <c r="D68" s="6" t="s">
        <v>9</v>
      </c>
      <c r="E68" s="19">
        <f>SUM(F68:K68)</f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20">
        <v>0</v>
      </c>
    </row>
    <row r="69" spans="1:11" ht="30" customHeight="1">
      <c r="A69" s="27" t="s">
        <v>32</v>
      </c>
      <c r="B69" s="24" t="s">
        <v>64</v>
      </c>
      <c r="C69" s="24" t="s">
        <v>65</v>
      </c>
      <c r="D69" s="6" t="s">
        <v>4</v>
      </c>
      <c r="E69" s="28">
        <f aca="true" t="shared" si="14" ref="E69:E88">F69+G69+H69+I69+J69+K69</f>
        <v>101.61428000000001</v>
      </c>
      <c r="F69" s="28">
        <v>0</v>
      </c>
      <c r="G69" s="28">
        <f>G70+G71+G72+G73</f>
        <v>53.989474</v>
      </c>
      <c r="H69" s="28">
        <f>H70+H71+H72+H73</f>
        <v>47.62480600000001</v>
      </c>
      <c r="I69" s="28">
        <v>0</v>
      </c>
      <c r="J69" s="28">
        <v>0</v>
      </c>
      <c r="K69" s="28">
        <v>0</v>
      </c>
    </row>
    <row r="70" spans="1:11" ht="30" customHeight="1">
      <c r="A70" s="29"/>
      <c r="B70" s="15"/>
      <c r="C70" s="15"/>
      <c r="D70" s="6" t="s">
        <v>6</v>
      </c>
      <c r="E70" s="28">
        <f t="shared" si="14"/>
        <v>22.4099</v>
      </c>
      <c r="F70" s="28">
        <v>0</v>
      </c>
      <c r="G70" s="28"/>
      <c r="H70" s="28">
        <v>22.4099</v>
      </c>
      <c r="I70" s="28">
        <v>0</v>
      </c>
      <c r="J70" s="28">
        <v>0</v>
      </c>
      <c r="K70" s="28">
        <v>0</v>
      </c>
    </row>
    <row r="71" spans="1:11" ht="30" customHeight="1">
      <c r="A71" s="29"/>
      <c r="B71" s="15"/>
      <c r="C71" s="15"/>
      <c r="D71" s="6" t="s">
        <v>7</v>
      </c>
      <c r="E71" s="28">
        <f t="shared" si="14"/>
        <v>74.331874</v>
      </c>
      <c r="F71" s="28">
        <v>0</v>
      </c>
      <c r="G71" s="28">
        <v>53.989474</v>
      </c>
      <c r="H71" s="28">
        <v>20.3424</v>
      </c>
      <c r="I71" s="28">
        <v>0</v>
      </c>
      <c r="J71" s="28">
        <v>0</v>
      </c>
      <c r="K71" s="28">
        <v>0</v>
      </c>
    </row>
    <row r="72" spans="1:11" ht="30" customHeight="1">
      <c r="A72" s="29"/>
      <c r="B72" s="15"/>
      <c r="C72" s="15"/>
      <c r="D72" s="6" t="s">
        <v>8</v>
      </c>
      <c r="E72" s="28">
        <f t="shared" si="14"/>
        <v>4.872506</v>
      </c>
      <c r="F72" s="28">
        <v>0</v>
      </c>
      <c r="G72" s="28">
        <v>0</v>
      </c>
      <c r="H72" s="28">
        <v>4.872506</v>
      </c>
      <c r="I72" s="28">
        <v>0</v>
      </c>
      <c r="J72" s="28">
        <v>0</v>
      </c>
      <c r="K72" s="28">
        <v>0</v>
      </c>
    </row>
    <row r="73" spans="1:11" ht="30" customHeight="1">
      <c r="A73" s="30"/>
      <c r="B73" s="15"/>
      <c r="C73" s="15"/>
      <c r="D73" s="6" t="s">
        <v>9</v>
      </c>
      <c r="E73" s="28">
        <f t="shared" si="14"/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</row>
    <row r="74" spans="1:11" ht="30" customHeight="1">
      <c r="A74" s="27" t="s">
        <v>33</v>
      </c>
      <c r="B74" s="24" t="s">
        <v>66</v>
      </c>
      <c r="C74" s="24" t="s">
        <v>65</v>
      </c>
      <c r="D74" s="6" t="s">
        <v>4</v>
      </c>
      <c r="E74" s="28">
        <f t="shared" si="14"/>
        <v>90</v>
      </c>
      <c r="F74" s="28">
        <v>0</v>
      </c>
      <c r="G74" s="28">
        <v>0</v>
      </c>
      <c r="H74" s="28">
        <v>0</v>
      </c>
      <c r="I74" s="28">
        <f>I75+I76+I77+I78</f>
        <v>90</v>
      </c>
      <c r="J74" s="28">
        <v>0</v>
      </c>
      <c r="K74" s="28">
        <v>0</v>
      </c>
    </row>
    <row r="75" spans="1:11" ht="30" customHeight="1">
      <c r="A75" s="29"/>
      <c r="B75" s="15"/>
      <c r="C75" s="15"/>
      <c r="D75" s="6" t="s">
        <v>6</v>
      </c>
      <c r="E75" s="28">
        <f t="shared" si="14"/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</row>
    <row r="76" spans="1:11" ht="30" customHeight="1">
      <c r="A76" s="29"/>
      <c r="B76" s="15"/>
      <c r="C76" s="15"/>
      <c r="D76" s="6" t="s">
        <v>7</v>
      </c>
      <c r="E76" s="28">
        <f t="shared" si="14"/>
        <v>78.03</v>
      </c>
      <c r="F76" s="28">
        <v>0</v>
      </c>
      <c r="G76" s="28">
        <v>0</v>
      </c>
      <c r="H76" s="28">
        <v>0</v>
      </c>
      <c r="I76" s="28">
        <v>78.03</v>
      </c>
      <c r="J76" s="28">
        <v>0</v>
      </c>
      <c r="K76" s="28">
        <v>0</v>
      </c>
    </row>
    <row r="77" spans="1:11" ht="30" customHeight="1">
      <c r="A77" s="29"/>
      <c r="B77" s="15"/>
      <c r="C77" s="15"/>
      <c r="D77" s="6" t="s">
        <v>8</v>
      </c>
      <c r="E77" s="28">
        <f t="shared" si="14"/>
        <v>11.97</v>
      </c>
      <c r="F77" s="28">
        <v>0</v>
      </c>
      <c r="G77" s="28">
        <v>0</v>
      </c>
      <c r="H77" s="28">
        <v>0</v>
      </c>
      <c r="I77" s="28">
        <v>11.97</v>
      </c>
      <c r="J77" s="28">
        <v>0</v>
      </c>
      <c r="K77" s="28">
        <v>0</v>
      </c>
    </row>
    <row r="78" spans="1:11" ht="30" customHeight="1">
      <c r="A78" s="30"/>
      <c r="B78" s="15"/>
      <c r="C78" s="15"/>
      <c r="D78" s="6" t="s">
        <v>9</v>
      </c>
      <c r="E78" s="28">
        <f t="shared" si="14"/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</row>
    <row r="79" spans="1:11" ht="30" customHeight="1">
      <c r="A79" s="27" t="s">
        <v>34</v>
      </c>
      <c r="B79" s="24" t="s">
        <v>67</v>
      </c>
      <c r="C79" s="24" t="s">
        <v>65</v>
      </c>
      <c r="D79" s="6" t="s">
        <v>4</v>
      </c>
      <c r="E79" s="28">
        <f t="shared" si="14"/>
        <v>66</v>
      </c>
      <c r="F79" s="28">
        <v>0</v>
      </c>
      <c r="G79" s="28">
        <v>0</v>
      </c>
      <c r="H79" s="28">
        <v>0</v>
      </c>
      <c r="I79" s="28">
        <f>I80+I81+I82+I83</f>
        <v>66</v>
      </c>
      <c r="J79" s="28">
        <v>0</v>
      </c>
      <c r="K79" s="28">
        <v>0</v>
      </c>
    </row>
    <row r="80" spans="1:11" ht="30" customHeight="1">
      <c r="A80" s="29"/>
      <c r="B80" s="15"/>
      <c r="C80" s="15"/>
      <c r="D80" s="6" t="s">
        <v>6</v>
      </c>
      <c r="E80" s="28">
        <f t="shared" si="14"/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</row>
    <row r="81" spans="1:11" ht="30" customHeight="1">
      <c r="A81" s="29"/>
      <c r="B81" s="15"/>
      <c r="C81" s="15"/>
      <c r="D81" s="6" t="s">
        <v>7</v>
      </c>
      <c r="E81" s="28">
        <f t="shared" si="14"/>
        <v>57.222</v>
      </c>
      <c r="F81" s="28">
        <v>0</v>
      </c>
      <c r="G81" s="28">
        <v>0</v>
      </c>
      <c r="H81" s="28">
        <v>0</v>
      </c>
      <c r="I81" s="28">
        <v>57.222</v>
      </c>
      <c r="J81" s="28">
        <v>0</v>
      </c>
      <c r="K81" s="28">
        <v>0</v>
      </c>
    </row>
    <row r="82" spans="1:11" ht="30" customHeight="1">
      <c r="A82" s="29"/>
      <c r="B82" s="15"/>
      <c r="C82" s="15"/>
      <c r="D82" s="6" t="s">
        <v>8</v>
      </c>
      <c r="E82" s="28">
        <f t="shared" si="14"/>
        <v>8.778</v>
      </c>
      <c r="F82" s="28">
        <v>0</v>
      </c>
      <c r="G82" s="28">
        <v>0</v>
      </c>
      <c r="H82" s="28">
        <v>0</v>
      </c>
      <c r="I82" s="28">
        <v>8.778</v>
      </c>
      <c r="J82" s="28">
        <v>0</v>
      </c>
      <c r="K82" s="28">
        <v>0</v>
      </c>
    </row>
    <row r="83" spans="1:11" ht="30" customHeight="1">
      <c r="A83" s="30"/>
      <c r="B83" s="15"/>
      <c r="C83" s="15"/>
      <c r="D83" s="6" t="s">
        <v>9</v>
      </c>
      <c r="E83" s="28">
        <f t="shared" si="14"/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</row>
    <row r="84" spans="1:11" ht="30" customHeight="1">
      <c r="A84" s="27" t="s">
        <v>23</v>
      </c>
      <c r="B84" s="24" t="s">
        <v>68</v>
      </c>
      <c r="C84" s="24" t="s">
        <v>69</v>
      </c>
      <c r="D84" s="6" t="s">
        <v>4</v>
      </c>
      <c r="E84" s="28">
        <f t="shared" si="14"/>
        <v>66</v>
      </c>
      <c r="F84" s="28">
        <v>0</v>
      </c>
      <c r="G84" s="28">
        <v>0</v>
      </c>
      <c r="H84" s="28">
        <v>0</v>
      </c>
      <c r="I84" s="28">
        <v>0</v>
      </c>
      <c r="J84" s="28">
        <f>J85+J86+J87+J88</f>
        <v>66</v>
      </c>
      <c r="K84" s="28">
        <v>0</v>
      </c>
    </row>
    <row r="85" spans="1:11" ht="30" customHeight="1">
      <c r="A85" s="29"/>
      <c r="B85" s="15"/>
      <c r="C85" s="15"/>
      <c r="D85" s="6" t="s">
        <v>6</v>
      </c>
      <c r="E85" s="28">
        <f t="shared" si="14"/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</row>
    <row r="86" spans="1:11" ht="30" customHeight="1">
      <c r="A86" s="29"/>
      <c r="B86" s="15"/>
      <c r="C86" s="15"/>
      <c r="D86" s="6" t="s">
        <v>7</v>
      </c>
      <c r="E86" s="28">
        <f t="shared" si="14"/>
        <v>57.222</v>
      </c>
      <c r="F86" s="28">
        <v>0</v>
      </c>
      <c r="G86" s="28">
        <v>0</v>
      </c>
      <c r="H86" s="28">
        <v>0</v>
      </c>
      <c r="I86" s="28">
        <v>0</v>
      </c>
      <c r="J86" s="28">
        <v>57.222</v>
      </c>
      <c r="K86" s="28">
        <v>0</v>
      </c>
    </row>
    <row r="87" spans="1:11" ht="30" customHeight="1">
      <c r="A87" s="29"/>
      <c r="B87" s="15"/>
      <c r="C87" s="15"/>
      <c r="D87" s="6" t="s">
        <v>8</v>
      </c>
      <c r="E87" s="28">
        <f t="shared" si="14"/>
        <v>8.778</v>
      </c>
      <c r="F87" s="28">
        <v>0</v>
      </c>
      <c r="G87" s="28">
        <v>0</v>
      </c>
      <c r="H87" s="28">
        <v>0</v>
      </c>
      <c r="I87" s="28">
        <v>0</v>
      </c>
      <c r="J87" s="28">
        <v>8.778</v>
      </c>
      <c r="K87" s="28">
        <v>0</v>
      </c>
    </row>
    <row r="88" spans="1:11" ht="30" customHeight="1">
      <c r="A88" s="30"/>
      <c r="B88" s="15"/>
      <c r="C88" s="15"/>
      <c r="D88" s="6" t="s">
        <v>9</v>
      </c>
      <c r="E88" s="28">
        <f t="shared" si="14"/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</row>
    <row r="89" spans="1:11" ht="30" customHeight="1">
      <c r="A89" s="27" t="s">
        <v>24</v>
      </c>
      <c r="B89" s="24" t="s">
        <v>73</v>
      </c>
      <c r="C89" s="31" t="s">
        <v>74</v>
      </c>
      <c r="D89" s="6" t="s">
        <v>4</v>
      </c>
      <c r="E89" s="19">
        <v>100</v>
      </c>
      <c r="F89" s="19">
        <v>0</v>
      </c>
      <c r="G89" s="19">
        <v>70</v>
      </c>
      <c r="H89" s="19">
        <v>30</v>
      </c>
      <c r="I89" s="19">
        <v>0</v>
      </c>
      <c r="J89" s="19">
        <v>0</v>
      </c>
      <c r="K89" s="20">
        <v>0</v>
      </c>
    </row>
    <row r="90" spans="1:11" ht="30" customHeight="1">
      <c r="A90" s="29"/>
      <c r="B90" s="15"/>
      <c r="C90" s="32"/>
      <c r="D90" s="6" t="s">
        <v>6</v>
      </c>
      <c r="E90" s="19">
        <f>SUM(F90:K90)</f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20">
        <v>0</v>
      </c>
    </row>
    <row r="91" spans="1:11" ht="30" customHeight="1">
      <c r="A91" s="29"/>
      <c r="B91" s="15"/>
      <c r="C91" s="32"/>
      <c r="D91" s="6" t="s">
        <v>7</v>
      </c>
      <c r="E91" s="19">
        <f>SUM(F91:K91)</f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20">
        <v>0</v>
      </c>
    </row>
    <row r="92" spans="1:11" ht="27" customHeight="1">
      <c r="A92" s="29"/>
      <c r="B92" s="15"/>
      <c r="C92" s="32"/>
      <c r="D92" s="6" t="s">
        <v>8</v>
      </c>
      <c r="E92" s="19">
        <f>SUM(F92:K92)</f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20">
        <v>0</v>
      </c>
    </row>
    <row r="93" spans="1:11" ht="30" customHeight="1">
      <c r="A93" s="30"/>
      <c r="B93" s="15"/>
      <c r="C93" s="33"/>
      <c r="D93" s="6" t="s">
        <v>9</v>
      </c>
      <c r="E93" s="19">
        <v>100</v>
      </c>
      <c r="F93" s="19">
        <v>0</v>
      </c>
      <c r="G93" s="19">
        <v>70</v>
      </c>
      <c r="H93" s="19">
        <v>30</v>
      </c>
      <c r="I93" s="19">
        <v>0</v>
      </c>
      <c r="J93" s="19">
        <v>0</v>
      </c>
      <c r="K93" s="20">
        <v>0</v>
      </c>
    </row>
    <row r="94" spans="1:11" ht="15.75" customHeight="1">
      <c r="A94" s="26" t="s">
        <v>25</v>
      </c>
      <c r="B94" s="24" t="s">
        <v>38</v>
      </c>
      <c r="C94" s="14" t="s">
        <v>36</v>
      </c>
      <c r="D94" s="6" t="s">
        <v>4</v>
      </c>
      <c r="E94" s="19">
        <f aca="true" t="shared" si="15" ref="E94:E103">SUM(F94:K94)</f>
        <v>600</v>
      </c>
      <c r="F94" s="19">
        <f aca="true" t="shared" si="16" ref="F94:K94">SUM(F95:F98)</f>
        <v>570</v>
      </c>
      <c r="G94" s="19">
        <f t="shared" si="16"/>
        <v>30</v>
      </c>
      <c r="H94" s="19">
        <f t="shared" si="16"/>
        <v>0</v>
      </c>
      <c r="I94" s="19">
        <f t="shared" si="16"/>
        <v>0</v>
      </c>
      <c r="J94" s="19">
        <f t="shared" si="16"/>
        <v>0</v>
      </c>
      <c r="K94" s="20">
        <f t="shared" si="16"/>
        <v>0</v>
      </c>
    </row>
    <row r="95" spans="1:11" ht="31.5">
      <c r="A95" s="26"/>
      <c r="B95" s="15"/>
      <c r="C95" s="15"/>
      <c r="D95" s="6" t="s">
        <v>6</v>
      </c>
      <c r="E95" s="19">
        <f t="shared" si="15"/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20">
        <v>0</v>
      </c>
    </row>
    <row r="96" spans="1:11" ht="47.25">
      <c r="A96" s="26"/>
      <c r="B96" s="15"/>
      <c r="C96" s="15"/>
      <c r="D96" s="6" t="s">
        <v>7</v>
      </c>
      <c r="E96" s="19">
        <f t="shared" si="15"/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20">
        <v>0</v>
      </c>
    </row>
    <row r="97" spans="1:11" ht="15.75">
      <c r="A97" s="26"/>
      <c r="B97" s="15"/>
      <c r="C97" s="15"/>
      <c r="D97" s="6" t="s">
        <v>8</v>
      </c>
      <c r="E97" s="19">
        <f t="shared" si="15"/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20">
        <v>0</v>
      </c>
    </row>
    <row r="98" spans="1:11" ht="31.5">
      <c r="A98" s="26"/>
      <c r="B98" s="15"/>
      <c r="C98" s="15"/>
      <c r="D98" s="6" t="s">
        <v>9</v>
      </c>
      <c r="E98" s="19">
        <f t="shared" si="15"/>
        <v>600</v>
      </c>
      <c r="F98" s="19">
        <v>570</v>
      </c>
      <c r="G98" s="19">
        <v>30</v>
      </c>
      <c r="H98" s="19">
        <v>0</v>
      </c>
      <c r="I98" s="19">
        <v>0</v>
      </c>
      <c r="J98" s="19">
        <v>0</v>
      </c>
      <c r="K98" s="20">
        <v>0</v>
      </c>
    </row>
    <row r="99" spans="1:11" ht="15.75" customHeight="1">
      <c r="A99" s="26" t="s">
        <v>26</v>
      </c>
      <c r="B99" s="24" t="s">
        <v>39</v>
      </c>
      <c r="C99" s="34" t="s">
        <v>61</v>
      </c>
      <c r="D99" s="6" t="s">
        <v>4</v>
      </c>
      <c r="E99" s="19">
        <f t="shared" si="15"/>
        <v>1286.1100000000001</v>
      </c>
      <c r="F99" s="19">
        <f aca="true" t="shared" si="17" ref="F99:K99">SUM(F100:F103)</f>
        <v>170.32</v>
      </c>
      <c r="G99" s="19">
        <f t="shared" si="17"/>
        <v>328.37</v>
      </c>
      <c r="H99" s="19">
        <f t="shared" si="17"/>
        <v>423.78</v>
      </c>
      <c r="I99" s="19">
        <f t="shared" si="17"/>
        <v>363.64</v>
      </c>
      <c r="J99" s="19">
        <f t="shared" si="17"/>
        <v>0</v>
      </c>
      <c r="K99" s="20">
        <f t="shared" si="17"/>
        <v>0</v>
      </c>
    </row>
    <row r="100" spans="1:11" ht="31.5">
      <c r="A100" s="26"/>
      <c r="B100" s="15"/>
      <c r="C100" s="32"/>
      <c r="D100" s="6" t="s">
        <v>6</v>
      </c>
      <c r="E100" s="19">
        <f t="shared" si="15"/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20">
        <v>0</v>
      </c>
    </row>
    <row r="101" spans="1:11" ht="47.25">
      <c r="A101" s="26"/>
      <c r="B101" s="15"/>
      <c r="C101" s="32"/>
      <c r="D101" s="6" t="s">
        <v>7</v>
      </c>
      <c r="E101" s="19">
        <f t="shared" si="15"/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20">
        <v>0</v>
      </c>
    </row>
    <row r="102" spans="1:11" ht="15.75">
      <c r="A102" s="26"/>
      <c r="B102" s="15"/>
      <c r="C102" s="32"/>
      <c r="D102" s="6" t="s">
        <v>8</v>
      </c>
      <c r="E102" s="19">
        <f t="shared" si="15"/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20">
        <v>0</v>
      </c>
    </row>
    <row r="103" spans="1:11" ht="31.5">
      <c r="A103" s="26"/>
      <c r="B103" s="15"/>
      <c r="C103" s="33"/>
      <c r="D103" s="6" t="s">
        <v>9</v>
      </c>
      <c r="E103" s="19">
        <f t="shared" si="15"/>
        <v>1286.1100000000001</v>
      </c>
      <c r="F103" s="19">
        <v>170.32</v>
      </c>
      <c r="G103" s="19">
        <v>328.37</v>
      </c>
      <c r="H103" s="19">
        <v>423.78</v>
      </c>
      <c r="I103" s="19">
        <v>363.64</v>
      </c>
      <c r="J103" s="19">
        <v>0</v>
      </c>
      <c r="K103" s="20">
        <v>0</v>
      </c>
    </row>
    <row r="104" spans="1:11" ht="15.75" customHeight="1">
      <c r="A104" s="26" t="s">
        <v>70</v>
      </c>
      <c r="B104" s="14" t="s">
        <v>40</v>
      </c>
      <c r="C104" s="14" t="s">
        <v>46</v>
      </c>
      <c r="D104" s="6" t="s">
        <v>4</v>
      </c>
      <c r="E104" s="19">
        <f aca="true" t="shared" si="18" ref="E104:E128">SUM(F104:K104)</f>
        <v>25</v>
      </c>
      <c r="F104" s="19">
        <f aca="true" t="shared" si="19" ref="F104:K104">SUM(F105:F108)</f>
        <v>25</v>
      </c>
      <c r="G104" s="19">
        <f t="shared" si="19"/>
        <v>0</v>
      </c>
      <c r="H104" s="19">
        <f t="shared" si="19"/>
        <v>0</v>
      </c>
      <c r="I104" s="19">
        <f t="shared" si="19"/>
        <v>0</v>
      </c>
      <c r="J104" s="19">
        <f t="shared" si="19"/>
        <v>0</v>
      </c>
      <c r="K104" s="20">
        <f t="shared" si="19"/>
        <v>0</v>
      </c>
    </row>
    <row r="105" spans="1:11" ht="31.5">
      <c r="A105" s="26"/>
      <c r="B105" s="15"/>
      <c r="C105" s="15"/>
      <c r="D105" s="6" t="s">
        <v>6</v>
      </c>
      <c r="E105" s="19">
        <f t="shared" si="18"/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20">
        <v>0</v>
      </c>
    </row>
    <row r="106" spans="1:11" ht="47.25">
      <c r="A106" s="26"/>
      <c r="B106" s="15"/>
      <c r="C106" s="15"/>
      <c r="D106" s="6" t="s">
        <v>7</v>
      </c>
      <c r="E106" s="19">
        <f t="shared" si="18"/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20">
        <v>0</v>
      </c>
    </row>
    <row r="107" spans="1:11" ht="15.75">
      <c r="A107" s="26"/>
      <c r="B107" s="15"/>
      <c r="C107" s="15"/>
      <c r="D107" s="6" t="s">
        <v>8</v>
      </c>
      <c r="E107" s="19">
        <f t="shared" si="18"/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20">
        <v>0</v>
      </c>
    </row>
    <row r="108" spans="1:11" ht="100.5" customHeight="1">
      <c r="A108" s="26"/>
      <c r="B108" s="15"/>
      <c r="C108" s="15"/>
      <c r="D108" s="6" t="s">
        <v>9</v>
      </c>
      <c r="E108" s="19">
        <f t="shared" si="18"/>
        <v>25</v>
      </c>
      <c r="F108" s="19">
        <v>25</v>
      </c>
      <c r="G108" s="19">
        <v>0</v>
      </c>
      <c r="H108" s="19">
        <v>0</v>
      </c>
      <c r="I108" s="19">
        <v>0</v>
      </c>
      <c r="J108" s="19">
        <v>0</v>
      </c>
      <c r="K108" s="20">
        <v>0</v>
      </c>
    </row>
    <row r="109" spans="1:11" ht="15.75">
      <c r="A109" s="26" t="s">
        <v>71</v>
      </c>
      <c r="B109" s="15" t="s">
        <v>79</v>
      </c>
      <c r="C109" s="14" t="s">
        <v>37</v>
      </c>
      <c r="D109" s="6" t="s">
        <v>4</v>
      </c>
      <c r="E109" s="19">
        <f>SUM(F109:K109)</f>
        <v>285.702</v>
      </c>
      <c r="F109" s="19">
        <f aca="true" t="shared" si="20" ref="F109:K109">SUM(F110:F113)</f>
        <v>55.061</v>
      </c>
      <c r="G109" s="19">
        <f t="shared" si="20"/>
        <v>123.495</v>
      </c>
      <c r="H109" s="19">
        <f t="shared" si="20"/>
        <v>107.146</v>
      </c>
      <c r="I109" s="19">
        <f t="shared" si="20"/>
        <v>0</v>
      </c>
      <c r="J109" s="19">
        <f t="shared" si="20"/>
        <v>0</v>
      </c>
      <c r="K109" s="20">
        <f t="shared" si="20"/>
        <v>0</v>
      </c>
    </row>
    <row r="110" spans="1:11" ht="31.5">
      <c r="A110" s="26"/>
      <c r="B110" s="15"/>
      <c r="C110" s="15"/>
      <c r="D110" s="6" t="s">
        <v>6</v>
      </c>
      <c r="E110" s="19">
        <f>SUM(F110:K110)</f>
        <v>40.343999999999994</v>
      </c>
      <c r="F110" s="19">
        <v>2.596</v>
      </c>
      <c r="G110" s="19">
        <v>18.694</v>
      </c>
      <c r="H110" s="19">
        <v>19.054</v>
      </c>
      <c r="I110" s="19">
        <v>0</v>
      </c>
      <c r="J110" s="19">
        <v>0</v>
      </c>
      <c r="K110" s="20">
        <v>0</v>
      </c>
    </row>
    <row r="111" spans="1:11" ht="47.25">
      <c r="A111" s="26"/>
      <c r="B111" s="15"/>
      <c r="C111" s="15"/>
      <c r="D111" s="6" t="s">
        <v>7</v>
      </c>
      <c r="E111" s="19">
        <f>SUM(F111:K111)</f>
        <v>56.687000000000005</v>
      </c>
      <c r="F111" s="19">
        <v>0.692</v>
      </c>
      <c r="G111" s="19">
        <v>33.953</v>
      </c>
      <c r="H111" s="19">
        <v>22.042</v>
      </c>
      <c r="I111" s="19">
        <v>0</v>
      </c>
      <c r="J111" s="19">
        <v>0</v>
      </c>
      <c r="K111" s="20">
        <v>0</v>
      </c>
    </row>
    <row r="112" spans="1:11" ht="15.75">
      <c r="A112" s="26"/>
      <c r="B112" s="15"/>
      <c r="C112" s="15"/>
      <c r="D112" s="6" t="s">
        <v>8</v>
      </c>
      <c r="E112" s="19">
        <f>SUM(F112:K112)</f>
        <v>11.771</v>
      </c>
      <c r="F112" s="19">
        <v>0.173</v>
      </c>
      <c r="G112" s="19">
        <v>8.198</v>
      </c>
      <c r="H112" s="19">
        <v>3.4</v>
      </c>
      <c r="I112" s="19">
        <v>0</v>
      </c>
      <c r="J112" s="19">
        <v>0</v>
      </c>
      <c r="K112" s="20">
        <v>0</v>
      </c>
    </row>
    <row r="113" spans="1:11" ht="31.5">
      <c r="A113" s="26"/>
      <c r="B113" s="15"/>
      <c r="C113" s="15"/>
      <c r="D113" s="6" t="s">
        <v>9</v>
      </c>
      <c r="E113" s="19">
        <f>SUM(F113:K113)</f>
        <v>176.9</v>
      </c>
      <c r="F113" s="19">
        <v>51.6</v>
      </c>
      <c r="G113" s="19">
        <v>62.65</v>
      </c>
      <c r="H113" s="19">
        <v>62.65</v>
      </c>
      <c r="I113" s="19">
        <v>0</v>
      </c>
      <c r="J113" s="19">
        <v>0</v>
      </c>
      <c r="K113" s="20">
        <v>0</v>
      </c>
    </row>
    <row r="114" spans="1:11" ht="15.75" customHeight="1">
      <c r="A114" s="26" t="s">
        <v>72</v>
      </c>
      <c r="B114" s="14" t="s">
        <v>52</v>
      </c>
      <c r="C114" s="14" t="s">
        <v>37</v>
      </c>
      <c r="D114" s="6" t="s">
        <v>4</v>
      </c>
      <c r="E114" s="19">
        <f t="shared" si="18"/>
        <v>149.12</v>
      </c>
      <c r="F114" s="19">
        <f aca="true" t="shared" si="21" ref="F114:K114">SUM(F115:F118)</f>
        <v>46.32</v>
      </c>
      <c r="G114" s="19">
        <f t="shared" si="21"/>
        <v>51.4</v>
      </c>
      <c r="H114" s="19">
        <f t="shared" si="21"/>
        <v>51.4</v>
      </c>
      <c r="I114" s="19">
        <f t="shared" si="21"/>
        <v>0</v>
      </c>
      <c r="J114" s="19">
        <f t="shared" si="21"/>
        <v>0</v>
      </c>
      <c r="K114" s="20">
        <f t="shared" si="21"/>
        <v>0</v>
      </c>
    </row>
    <row r="115" spans="1:11" ht="31.5">
      <c r="A115" s="26"/>
      <c r="B115" s="15"/>
      <c r="C115" s="15"/>
      <c r="D115" s="6" t="s">
        <v>6</v>
      </c>
      <c r="E115" s="19">
        <f t="shared" si="18"/>
        <v>40</v>
      </c>
      <c r="F115" s="19">
        <v>40</v>
      </c>
      <c r="G115" s="19">
        <v>0</v>
      </c>
      <c r="H115" s="19">
        <v>0</v>
      </c>
      <c r="I115" s="19">
        <v>0</v>
      </c>
      <c r="J115" s="19">
        <v>0</v>
      </c>
      <c r="K115" s="20">
        <v>0</v>
      </c>
    </row>
    <row r="116" spans="1:11" ht="47.25">
      <c r="A116" s="26"/>
      <c r="B116" s="15"/>
      <c r="C116" s="15"/>
      <c r="D116" s="6" t="s">
        <v>7</v>
      </c>
      <c r="E116" s="19">
        <f t="shared" si="18"/>
        <v>0.5</v>
      </c>
      <c r="F116" s="19">
        <v>0.5</v>
      </c>
      <c r="G116" s="19">
        <v>0</v>
      </c>
      <c r="H116" s="19">
        <v>0</v>
      </c>
      <c r="I116" s="19">
        <v>0</v>
      </c>
      <c r="J116" s="19">
        <v>0</v>
      </c>
      <c r="K116" s="20">
        <v>0</v>
      </c>
    </row>
    <row r="117" spans="1:11" ht="15.75">
      <c r="A117" s="26"/>
      <c r="B117" s="15"/>
      <c r="C117" s="15"/>
      <c r="D117" s="6" t="s">
        <v>8</v>
      </c>
      <c r="E117" s="19">
        <f t="shared" si="18"/>
        <v>25.5</v>
      </c>
      <c r="F117" s="19">
        <v>3.5</v>
      </c>
      <c r="G117" s="19">
        <v>11</v>
      </c>
      <c r="H117" s="19">
        <v>11</v>
      </c>
      <c r="I117" s="19">
        <v>0</v>
      </c>
      <c r="J117" s="19">
        <v>0</v>
      </c>
      <c r="K117" s="20">
        <v>0</v>
      </c>
    </row>
    <row r="118" spans="1:11" ht="31.5">
      <c r="A118" s="26"/>
      <c r="B118" s="15"/>
      <c r="C118" s="15"/>
      <c r="D118" s="6" t="s">
        <v>9</v>
      </c>
      <c r="E118" s="19">
        <f t="shared" si="18"/>
        <v>83.12</v>
      </c>
      <c r="F118" s="19">
        <v>2.32</v>
      </c>
      <c r="G118" s="19">
        <v>40.4</v>
      </c>
      <c r="H118" s="19">
        <v>40.4</v>
      </c>
      <c r="I118" s="19">
        <v>0</v>
      </c>
      <c r="J118" s="19">
        <v>0</v>
      </c>
      <c r="K118" s="20">
        <v>0</v>
      </c>
    </row>
    <row r="119" spans="1:11" ht="15.75">
      <c r="A119" s="26" t="s">
        <v>75</v>
      </c>
      <c r="B119" s="15" t="s">
        <v>27</v>
      </c>
      <c r="C119" s="14" t="s">
        <v>47</v>
      </c>
      <c r="D119" s="6" t="s">
        <v>4</v>
      </c>
      <c r="E119" s="19">
        <f t="shared" si="18"/>
        <v>51.791999999999994</v>
      </c>
      <c r="F119" s="19">
        <f aca="true" t="shared" si="22" ref="F119:K119">SUM(F120:F123)</f>
        <v>49.245</v>
      </c>
      <c r="G119" s="19">
        <f t="shared" si="22"/>
        <v>0.043</v>
      </c>
      <c r="H119" s="19">
        <f t="shared" si="22"/>
        <v>2.504</v>
      </c>
      <c r="I119" s="19">
        <f t="shared" si="22"/>
        <v>0</v>
      </c>
      <c r="J119" s="19">
        <f t="shared" si="22"/>
        <v>0</v>
      </c>
      <c r="K119" s="20">
        <f t="shared" si="22"/>
        <v>0</v>
      </c>
    </row>
    <row r="120" spans="1:11" ht="31.5">
      <c r="A120" s="26"/>
      <c r="B120" s="15"/>
      <c r="C120" s="15"/>
      <c r="D120" s="6" t="s">
        <v>6</v>
      </c>
      <c r="E120" s="19">
        <f>SUM(F120:K120)</f>
        <v>44.401</v>
      </c>
      <c r="F120" s="19">
        <v>44.401</v>
      </c>
      <c r="G120" s="19">
        <v>0</v>
      </c>
      <c r="H120" s="19">
        <v>0</v>
      </c>
      <c r="I120" s="19">
        <v>0</v>
      </c>
      <c r="J120" s="19">
        <v>0</v>
      </c>
      <c r="K120" s="20">
        <v>0</v>
      </c>
    </row>
    <row r="121" spans="1:11" ht="47.25">
      <c r="A121" s="26"/>
      <c r="B121" s="15"/>
      <c r="C121" s="15"/>
      <c r="D121" s="6" t="s">
        <v>7</v>
      </c>
      <c r="E121" s="19">
        <f t="shared" si="18"/>
        <v>2.34</v>
      </c>
      <c r="F121" s="19">
        <v>2.34</v>
      </c>
      <c r="G121" s="19">
        <v>0</v>
      </c>
      <c r="H121" s="19">
        <v>0</v>
      </c>
      <c r="I121" s="19">
        <v>0</v>
      </c>
      <c r="J121" s="19">
        <v>0</v>
      </c>
      <c r="K121" s="20">
        <v>0</v>
      </c>
    </row>
    <row r="122" spans="1:11" ht="15.75">
      <c r="A122" s="26"/>
      <c r="B122" s="15"/>
      <c r="C122" s="15"/>
      <c r="D122" s="6" t="s">
        <v>8</v>
      </c>
      <c r="E122" s="19">
        <f t="shared" si="18"/>
        <v>5.051</v>
      </c>
      <c r="F122" s="19">
        <v>2.504</v>
      </c>
      <c r="G122" s="19">
        <v>0.043</v>
      </c>
      <c r="H122" s="19">
        <v>2.504</v>
      </c>
      <c r="I122" s="19">
        <v>0</v>
      </c>
      <c r="J122" s="19">
        <v>0</v>
      </c>
      <c r="K122" s="20">
        <v>0</v>
      </c>
    </row>
    <row r="123" spans="1:11" ht="31.5">
      <c r="A123" s="26"/>
      <c r="B123" s="15"/>
      <c r="C123" s="15"/>
      <c r="D123" s="6" t="s">
        <v>9</v>
      </c>
      <c r="E123" s="19">
        <f t="shared" si="18"/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20">
        <v>0</v>
      </c>
    </row>
    <row r="124" spans="1:11" ht="15.75">
      <c r="A124" s="26" t="s">
        <v>76</v>
      </c>
      <c r="B124" s="15" t="s">
        <v>28</v>
      </c>
      <c r="C124" s="14" t="s">
        <v>48</v>
      </c>
      <c r="D124" s="6" t="s">
        <v>4</v>
      </c>
      <c r="E124" s="19">
        <f t="shared" si="18"/>
        <v>72.74000000000001</v>
      </c>
      <c r="F124" s="19">
        <f aca="true" t="shared" si="23" ref="F124:K124">SUM(F125:F128)</f>
        <v>52.7</v>
      </c>
      <c r="G124" s="19">
        <f t="shared" si="23"/>
        <v>20.04</v>
      </c>
      <c r="H124" s="19">
        <f t="shared" si="23"/>
        <v>0</v>
      </c>
      <c r="I124" s="19">
        <f t="shared" si="23"/>
        <v>0</v>
      </c>
      <c r="J124" s="19">
        <f t="shared" si="23"/>
        <v>0</v>
      </c>
      <c r="K124" s="20">
        <f t="shared" si="23"/>
        <v>0</v>
      </c>
    </row>
    <row r="125" spans="1:11" ht="31.5">
      <c r="A125" s="26"/>
      <c r="B125" s="15"/>
      <c r="C125" s="15"/>
      <c r="D125" s="6" t="s">
        <v>6</v>
      </c>
      <c r="E125" s="19">
        <f t="shared" si="18"/>
        <v>71.49000000000001</v>
      </c>
      <c r="F125" s="19">
        <v>52.52</v>
      </c>
      <c r="G125" s="19">
        <v>18.97</v>
      </c>
      <c r="H125" s="19">
        <v>0</v>
      </c>
      <c r="I125" s="19">
        <v>0</v>
      </c>
      <c r="J125" s="19">
        <v>0</v>
      </c>
      <c r="K125" s="20">
        <v>0</v>
      </c>
    </row>
    <row r="126" spans="1:11" ht="47.25">
      <c r="A126" s="26"/>
      <c r="B126" s="15"/>
      <c r="C126" s="15"/>
      <c r="D126" s="6" t="s">
        <v>7</v>
      </c>
      <c r="E126" s="19">
        <f t="shared" si="18"/>
        <v>1.25</v>
      </c>
      <c r="F126" s="19">
        <v>0.18</v>
      </c>
      <c r="G126" s="19">
        <v>1.07</v>
      </c>
      <c r="H126" s="19">
        <v>0</v>
      </c>
      <c r="I126" s="19">
        <v>0</v>
      </c>
      <c r="J126" s="19">
        <v>0</v>
      </c>
      <c r="K126" s="20">
        <v>0</v>
      </c>
    </row>
    <row r="127" spans="1:11" ht="15.75">
      <c r="A127" s="26"/>
      <c r="B127" s="15"/>
      <c r="C127" s="15"/>
      <c r="D127" s="6" t="s">
        <v>8</v>
      </c>
      <c r="E127" s="19">
        <f t="shared" si="18"/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20">
        <v>0</v>
      </c>
    </row>
    <row r="128" spans="1:11" ht="31.5">
      <c r="A128" s="26"/>
      <c r="B128" s="15"/>
      <c r="C128" s="15"/>
      <c r="D128" s="6" t="s">
        <v>9</v>
      </c>
      <c r="E128" s="19">
        <f t="shared" si="18"/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20">
        <v>0</v>
      </c>
    </row>
    <row r="129" spans="1:11" ht="15.75">
      <c r="A129" s="35" t="s">
        <v>62</v>
      </c>
      <c r="B129" s="35"/>
      <c r="C129" s="35"/>
      <c r="D129" s="36"/>
      <c r="E129" s="37">
        <f>SUM(F129:K129)</f>
        <v>45552.35162</v>
      </c>
      <c r="F129" s="37">
        <f aca="true" t="shared" si="24" ref="F129:K129">SUM(F130:F133)</f>
        <v>3625.5560000000005</v>
      </c>
      <c r="G129" s="37">
        <f t="shared" si="24"/>
        <v>11770.01562</v>
      </c>
      <c r="H129" s="37">
        <f t="shared" si="24"/>
        <v>5773.94</v>
      </c>
      <c r="I129" s="37">
        <f t="shared" si="24"/>
        <v>9020.84</v>
      </c>
      <c r="J129" s="37">
        <f t="shared" si="24"/>
        <v>8485.85</v>
      </c>
      <c r="K129" s="38">
        <f t="shared" si="24"/>
        <v>6876.15</v>
      </c>
    </row>
    <row r="130" spans="1:11" ht="15.75">
      <c r="A130" s="35" t="s">
        <v>6</v>
      </c>
      <c r="B130" s="35"/>
      <c r="C130" s="35"/>
      <c r="D130" s="36"/>
      <c r="E130" s="37">
        <f>SUM(F130:K130)</f>
        <v>1417.2549999999997</v>
      </c>
      <c r="F130" s="37">
        <f aca="true" t="shared" si="25" ref="F130:K133">F8+F60+F65+F95+F100+F105+F110+F115+F120+F125</f>
        <v>832.4369999999999</v>
      </c>
      <c r="G130" s="37">
        <f t="shared" si="25"/>
        <v>195.26399999999998</v>
      </c>
      <c r="H130" s="37">
        <f t="shared" si="25"/>
        <v>389.554</v>
      </c>
      <c r="I130" s="37">
        <f t="shared" si="25"/>
        <v>0</v>
      </c>
      <c r="J130" s="37">
        <f t="shared" si="25"/>
        <v>0</v>
      </c>
      <c r="K130" s="38">
        <f t="shared" si="25"/>
        <v>0</v>
      </c>
    </row>
    <row r="131" spans="1:11" ht="15.75">
      <c r="A131" s="35" t="s">
        <v>7</v>
      </c>
      <c r="B131" s="35"/>
      <c r="C131" s="35"/>
      <c r="D131" s="36"/>
      <c r="E131" s="37">
        <f>SUM(F131:K131)</f>
        <v>2494.0370000000003</v>
      </c>
      <c r="F131" s="37">
        <f t="shared" si="25"/>
        <v>257.212</v>
      </c>
      <c r="G131" s="37">
        <f t="shared" si="25"/>
        <v>702.8530000000001</v>
      </c>
      <c r="H131" s="37">
        <f t="shared" si="25"/>
        <v>433.972</v>
      </c>
      <c r="I131" s="37">
        <f t="shared" si="25"/>
        <v>1100</v>
      </c>
      <c r="J131" s="37">
        <f t="shared" si="25"/>
        <v>0</v>
      </c>
      <c r="K131" s="38">
        <f t="shared" si="25"/>
        <v>0</v>
      </c>
    </row>
    <row r="132" spans="1:11" ht="15.75">
      <c r="A132" s="35" t="s">
        <v>8</v>
      </c>
      <c r="B132" s="35"/>
      <c r="C132" s="35"/>
      <c r="D132" s="36"/>
      <c r="E132" s="37">
        <f>SUM(F132:K132)</f>
        <v>46.822</v>
      </c>
      <c r="F132" s="37">
        <f t="shared" si="25"/>
        <v>6.177</v>
      </c>
      <c r="G132" s="37">
        <f t="shared" si="25"/>
        <v>20.491</v>
      </c>
      <c r="H132" s="37">
        <f t="shared" si="25"/>
        <v>19.154</v>
      </c>
      <c r="I132" s="37">
        <f t="shared" si="25"/>
        <v>0.4</v>
      </c>
      <c r="J132" s="37">
        <f t="shared" si="25"/>
        <v>0.35</v>
      </c>
      <c r="K132" s="38">
        <f t="shared" si="25"/>
        <v>0.25</v>
      </c>
    </row>
    <row r="133" spans="1:11" ht="15.75">
      <c r="A133" s="35" t="s">
        <v>9</v>
      </c>
      <c r="B133" s="35"/>
      <c r="C133" s="35"/>
      <c r="D133" s="36"/>
      <c r="E133" s="37">
        <f>SUM(F133:K133)</f>
        <v>41594.23762</v>
      </c>
      <c r="F133" s="37">
        <f t="shared" si="25"/>
        <v>2529.7300000000005</v>
      </c>
      <c r="G133" s="37">
        <f t="shared" si="25"/>
        <v>10851.40762</v>
      </c>
      <c r="H133" s="37">
        <f t="shared" si="25"/>
        <v>4931.259999999999</v>
      </c>
      <c r="I133" s="37">
        <f t="shared" si="25"/>
        <v>7920.4400000000005</v>
      </c>
      <c r="J133" s="37">
        <f t="shared" si="25"/>
        <v>8485.5</v>
      </c>
      <c r="K133" s="38">
        <f t="shared" si="25"/>
        <v>6875.9</v>
      </c>
    </row>
    <row r="134" spans="1:11" ht="36.75" customHeight="1">
      <c r="A134" s="39" t="s">
        <v>55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40"/>
    </row>
    <row r="136" spans="1:11" ht="33.75" customHeight="1">
      <c r="A136" s="7" t="s">
        <v>53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</row>
  </sheetData>
  <sheetProtection/>
  <mergeCells count="88">
    <mergeCell ref="B84:B88"/>
    <mergeCell ref="C84:C88"/>
    <mergeCell ref="B69:B73"/>
    <mergeCell ref="C69:C73"/>
    <mergeCell ref="B74:B78"/>
    <mergeCell ref="C74:C78"/>
    <mergeCell ref="B79:B83"/>
    <mergeCell ref="C79:C83"/>
    <mergeCell ref="G1:K1"/>
    <mergeCell ref="A129:D129"/>
    <mergeCell ref="A59:A63"/>
    <mergeCell ref="B59:B63"/>
    <mergeCell ref="C59:C63"/>
    <mergeCell ref="A49:A53"/>
    <mergeCell ref="B49:B53"/>
    <mergeCell ref="C49:C53"/>
    <mergeCell ref="A64:A68"/>
    <mergeCell ref="B89:B93"/>
    <mergeCell ref="A104:A108"/>
    <mergeCell ref="B104:B108"/>
    <mergeCell ref="C104:C108"/>
    <mergeCell ref="A94:A98"/>
    <mergeCell ref="A99:A103"/>
    <mergeCell ref="B64:B68"/>
    <mergeCell ref="C64:C68"/>
    <mergeCell ref="C89:C93"/>
    <mergeCell ref="A131:D131"/>
    <mergeCell ref="B109:B113"/>
    <mergeCell ref="C109:C113"/>
    <mergeCell ref="A114:A118"/>
    <mergeCell ref="B114:B118"/>
    <mergeCell ref="C114:C118"/>
    <mergeCell ref="A124:A128"/>
    <mergeCell ref="A119:A123"/>
    <mergeCell ref="A130:D130"/>
    <mergeCell ref="B94:B98"/>
    <mergeCell ref="C99:C103"/>
    <mergeCell ref="B99:B103"/>
    <mergeCell ref="B124:B128"/>
    <mergeCell ref="C124:C128"/>
    <mergeCell ref="A109:A113"/>
    <mergeCell ref="A54:A58"/>
    <mergeCell ref="B54:B58"/>
    <mergeCell ref="C54:C58"/>
    <mergeCell ref="A39:A43"/>
    <mergeCell ref="B39:B43"/>
    <mergeCell ref="C39:C43"/>
    <mergeCell ref="A44:A48"/>
    <mergeCell ref="B44:B48"/>
    <mergeCell ref="C44:C48"/>
    <mergeCell ref="A29:A33"/>
    <mergeCell ref="B29:B33"/>
    <mergeCell ref="C29:C33"/>
    <mergeCell ref="A34:A38"/>
    <mergeCell ref="C34:C38"/>
    <mergeCell ref="B34:B38"/>
    <mergeCell ref="B19:B23"/>
    <mergeCell ref="A24:A28"/>
    <mergeCell ref="B24:B28"/>
    <mergeCell ref="C24:C28"/>
    <mergeCell ref="A19:A23"/>
    <mergeCell ref="C19:C23"/>
    <mergeCell ref="B3:B5"/>
    <mergeCell ref="C3:C5"/>
    <mergeCell ref="D3:D5"/>
    <mergeCell ref="A13:A18"/>
    <mergeCell ref="B13:B17"/>
    <mergeCell ref="C13:C17"/>
    <mergeCell ref="A136:K136"/>
    <mergeCell ref="A133:D133"/>
    <mergeCell ref="B2:J2"/>
    <mergeCell ref="E3:K3"/>
    <mergeCell ref="E4:E5"/>
    <mergeCell ref="F4:K4"/>
    <mergeCell ref="A7:A12"/>
    <mergeCell ref="B7:B11"/>
    <mergeCell ref="C7:C11"/>
    <mergeCell ref="A3:A5"/>
    <mergeCell ref="A69:A73"/>
    <mergeCell ref="A74:A78"/>
    <mergeCell ref="A79:A83"/>
    <mergeCell ref="A84:A88"/>
    <mergeCell ref="A89:A93"/>
    <mergeCell ref="A134:K134"/>
    <mergeCell ref="A132:D132"/>
    <mergeCell ref="B119:B123"/>
    <mergeCell ref="C119:C123"/>
    <mergeCell ref="C94:C98"/>
  </mergeCells>
  <hyperlinks>
    <hyperlink ref="C7" r:id="rId1" display="sub_1111"/>
    <hyperlink ref="C104" r:id="rId2" display="sub_1111"/>
    <hyperlink ref="B114" r:id="rId3" display="garantf1://17585906.1000/"/>
    <hyperlink ref="B59" r:id="rId4" display="sub_4444"/>
    <hyperlink ref="C59" r:id="rId5" display="sub_1111"/>
  </hyperlink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75" r:id="rId6"/>
  <headerFooter alignWithMargins="0">
    <oddHeader>&amp;C&amp;P</oddHeader>
  </headerFooter>
  <rowBreaks count="5" manualBreakCount="5">
    <brk id="18" max="255" man="1"/>
    <brk id="38" max="255" man="1"/>
    <brk id="58" max="255" man="1"/>
    <brk id="100" max="10" man="1"/>
    <brk id="1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economy36</cp:lastModifiedBy>
  <cp:lastPrinted>2012-12-04T09:33:20Z</cp:lastPrinted>
  <dcterms:created xsi:type="dcterms:W3CDTF">2011-07-07T14:15:11Z</dcterms:created>
  <dcterms:modified xsi:type="dcterms:W3CDTF">2012-12-04T12:45:55Z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